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43.147.1\servidor\GFS E GPO\PLANO DE CONTRATAÇÃO ANUAL - PCA\2026\VERSÃO 7\"/>
    </mc:Choice>
  </mc:AlternateContent>
  <xr:revisionPtr revIDLastSave="0" documentId="13_ncr:1_{2119A125-0B9E-454C-8DA9-9935CDD6F1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1" sheetId="1" r:id="rId1"/>
  </sheets>
  <definedNames>
    <definedName name="_xlnm._FilterDatabase" localSheetId="0" hidden="1">Planilha1!$B$8:$P$81</definedName>
    <definedName name="_xlnm.Print_Area" localSheetId="0">Planilha1!$A$1:$Q$81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37" i="1"/>
  <c r="E37" i="1"/>
  <c r="F81" i="1" l="1"/>
  <c r="H81" i="1" s="1"/>
</calcChain>
</file>

<file path=xl/sharedStrings.xml><?xml version="1.0" encoding="utf-8"?>
<sst xmlns="http://schemas.openxmlformats.org/spreadsheetml/2006/main" count="760" uniqueCount="204">
  <si>
    <t>Plano de Contratações Anual - Exercício 2026</t>
  </si>
  <si>
    <t>ÓRGÃO OU ENTIDADE</t>
  </si>
  <si>
    <t xml:space="preserve">ARQUIVO PÚBLICO DO ESTADO DO ESPÍRITO SANTO </t>
  </si>
  <si>
    <t>ÁREA RESPONSÁVEL PELA CONSOLIDAÇÃO</t>
  </si>
  <si>
    <t>GERÊNCIA ADMINISTRATIVA</t>
  </si>
  <si>
    <t>Setor Demandante</t>
  </si>
  <si>
    <t>Objeto Resumido</t>
  </si>
  <si>
    <t>Unidade de Medida</t>
  </si>
  <si>
    <t>Quantidade Estimada</t>
  </si>
  <si>
    <t>Estimativa preliminar do valor para 2026 (R$)</t>
  </si>
  <si>
    <t>Grau de Prioridade</t>
  </si>
  <si>
    <t>Tipo de Contratação</t>
  </si>
  <si>
    <t>Prazo</t>
  </si>
  <si>
    <t>Classificação orçamentária</t>
  </si>
  <si>
    <t>Fonte de Recursos</t>
  </si>
  <si>
    <t>Agente de contratação ou fiscal</t>
  </si>
  <si>
    <t>Justificativa Sucinta da Necessidade da Contratação</t>
  </si>
  <si>
    <t>Observações (Opcional)</t>
  </si>
  <si>
    <t>GND</t>
  </si>
  <si>
    <t>MODALIDADE DE APLICAÇÃO*</t>
  </si>
  <si>
    <t>ELEMENTO DE DESPESA</t>
  </si>
  <si>
    <t>observações</t>
  </si>
  <si>
    <t>GAF</t>
  </si>
  <si>
    <t>Prestação de Serviços de Manutenção Preventiva do Sistema de Climatização</t>
  </si>
  <si>
    <t xml:space="preserve">UN </t>
  </si>
  <si>
    <t>Alto</t>
  </si>
  <si>
    <t>Novo</t>
  </si>
  <si>
    <t>3 - OUTRAS DESPESAS CORRENTES</t>
  </si>
  <si>
    <t>00 - NÃO DEFINIDO</t>
  </si>
  <si>
    <t>39 - OUTROS SERVIÇOS DE TERCEIROS - PESSOA JURÍDICA</t>
  </si>
  <si>
    <t>RECURSOS DE CAIXA DO TESOURO</t>
  </si>
  <si>
    <t>Rosângela Vetoraze</t>
  </si>
  <si>
    <t>Concerto dos aparelhos de ar condicionado para o funcionamento do Órgão.</t>
  </si>
  <si>
    <t>Renovação Contratual</t>
  </si>
  <si>
    <t>30 - MATERIAL DE CONSUMO</t>
  </si>
  <si>
    <t>Lucas Rodrigues Barreto</t>
  </si>
  <si>
    <t>Prorrogação de contrato contínuo para o funcionamento do Órgão.</t>
  </si>
  <si>
    <t>Prestação De Serviço De Locação De Veículo Automotor</t>
  </si>
  <si>
    <t>33 - PASSAGENS E DESPESAS COM LOCOMOÇÃO</t>
  </si>
  <si>
    <t>Cristiane Santos de Souza</t>
  </si>
  <si>
    <t>Contrato contínuo para o funcionamento do Órgão.</t>
  </si>
  <si>
    <t>Fornecimento de Energia Elétrica Para a Sede do APEES</t>
  </si>
  <si>
    <t>Fornecimento De Água e Tratamento De Esgoto Para Sede do APEES</t>
  </si>
  <si>
    <t xml:space="preserve"> Serviço de Postagem e Correspondência </t>
  </si>
  <si>
    <t xml:space="preserve">Marcelo Mazon </t>
  </si>
  <si>
    <t>Prestação De Serviços De Limpeza, Conservação e Copeiragem</t>
  </si>
  <si>
    <t>37 - LOCAÇÃO DE MÃO-DE-OBRA</t>
  </si>
  <si>
    <t>Agenciamento e Fornecimento de Passagens Aéreas para Voos Regulares Nacionais e Internacionais</t>
  </si>
  <si>
    <t>UN</t>
  </si>
  <si>
    <t xml:space="preserve">Prorrogação de contrato </t>
  </si>
  <si>
    <t>Manutenção Preventiva e Corretiva da Frota Oficial (Serviço)</t>
  </si>
  <si>
    <t>Manutenção Preventiva e Corretiva da Frota Oficial (Peças)</t>
  </si>
  <si>
    <t>Telefonia Móvel</t>
  </si>
  <si>
    <t>40 - SERVIÇOS DE TECNOLOGIA DA INFORMAÇÃO E COMUNICAÇÃO - PESSOA JURÍDICA</t>
  </si>
  <si>
    <t>Prestação de Serviços de Manutenção Preventiva e Corretiva de Purificadores de Água, incluindo o Fornecimento de Peças</t>
  </si>
  <si>
    <t>Seguro Veículo Automotor</t>
  </si>
  <si>
    <t>Assinatura do Jornal digital e Impresso de a Tribuna, pelo período de 12 meses</t>
  </si>
  <si>
    <t>Renovação de Assinatura do Jornal A Gazeta Digital</t>
  </si>
  <si>
    <t>Taxa de Coleta de Resíduos Sólidos - TCRS</t>
  </si>
  <si>
    <t>Contratação de Serviço</t>
  </si>
  <si>
    <t>47 - OBRIGAÇÕES TRIBUTÁRIAS E CONTRIBUTIVAS</t>
  </si>
  <si>
    <t>Imposto Predial e Territorial Urbano - Iptu - Prefeitura Municipal de Vitória</t>
  </si>
  <si>
    <t>Serviços de Publicidade Legal - DIO</t>
  </si>
  <si>
    <t>Prorrogação de contrato contínuo para o funcionamento do Òrgão.</t>
  </si>
  <si>
    <t>Publicação de Matéria Legal em Jornal de Grande Circulação</t>
  </si>
  <si>
    <t>Para atender a Lei 14.133/2021</t>
  </si>
  <si>
    <t>Prestação de serviços administrativos e de suporte de nível operacional, por meio de postos de Assistentes Administrativos e Encarregados</t>
  </si>
  <si>
    <t>Telefonia Fixa Local e Interurbana, 0800 e Trídígito</t>
  </si>
  <si>
    <t>Serviço de Vigilância</t>
  </si>
  <si>
    <t>1 - NÃO DEFINIDO</t>
  </si>
  <si>
    <t>Material de expediente</t>
  </si>
  <si>
    <t>Unid/cx/pacotes</t>
  </si>
  <si>
    <t>Gênero Alimenticios (café e açucar)</t>
  </si>
  <si>
    <t>Pacotes</t>
  </si>
  <si>
    <t xml:space="preserve">Material de Limpeza e Higienização </t>
  </si>
  <si>
    <t>Material para copa/cozinha - Copo descartável</t>
  </si>
  <si>
    <t xml:space="preserve">Aparelho de telefone de mesa padrão com fio preto </t>
  </si>
  <si>
    <t>Serviços de Terceiros - Serviços de recarga de extintores</t>
  </si>
  <si>
    <t>Serviço</t>
  </si>
  <si>
    <t>Existente a ser renovado</t>
  </si>
  <si>
    <t>Certificado Digital</t>
  </si>
  <si>
    <t>Rosâgela Vetoraze, Marcelo Mazzon e Cristiane Santos</t>
  </si>
  <si>
    <t>QUALIVIDA</t>
  </si>
  <si>
    <t>Aquisição de Materiais promocionais para divulgação, para eventos e premiação do servidor.</t>
  </si>
  <si>
    <t>32 - MATERIAL, BEM OU SERVIÇO PARA DISTRIBUIÇÃO GRATUITA</t>
  </si>
  <si>
    <t>Rosângela</t>
  </si>
  <si>
    <t>Promover a saúde e qualidade de vida no ambiente de trabalho dos servidores, criando um ambiente mais saudável e positivo. Com ações que vão desde a prevenção de doenças até a promoção do bem estar físico e emocional.</t>
  </si>
  <si>
    <t>Contratação de empresa para realização de orientação com especialista em nutrição e educador físico (meditação, yoga e ginastica laboral)</t>
  </si>
  <si>
    <t>GAMEC</t>
  </si>
  <si>
    <t xml:space="preserve">Rosangela </t>
  </si>
  <si>
    <t>Contrato para 12 meses</t>
  </si>
  <si>
    <t>Pré-impresso Registro de entrada de imigrantes e orígenes 21x29.7cm, 4x0 cores, Tinta Escala em Offset 150g. Dispensa Fotolito(CTP). Shrinkado coletivo</t>
  </si>
  <si>
    <t>O Projeto Imigrantes, uma das iniciativas mais duradouras do Arquivo Público do Espírito Santo (APEES), completa 28 anos em 2025 dedicados à pesquisa e valorização das origens e da cultura dos capixabas. Uma de nossas principais ações é o Arquivo Itinerante, que percorre o interior do estado levando conhecimento e auxiliando a população em pesquisas sobre suas raízes históricas.</t>
  </si>
  <si>
    <t>Envelopes Personalizados: Envelope saco; tamanho 260mm x 360; 4x0 cores tintas escala em tríplex; Papel cartão 250gr; Fotolito incluso; Corte, vinco e cola</t>
  </si>
  <si>
    <t>RECURSOS DE ARRECADAÇÃO PRÓPRIA DAS AUTARQUIAS</t>
  </si>
  <si>
    <t>Reedição de obras raras da Coleção Canaã</t>
  </si>
  <si>
    <t>Contratação de serviços de editoração gráfica, design, revisão ortográfica e literária, versão para Ebook e impressão de 200 exemplares de cada obra.</t>
  </si>
  <si>
    <t>Empresa para readequação da Sala de Consulta do APEES, para montagem de exposições temáticas sobre o acervo histórico, incluindo equipamentos de iluminação (3 trilhos de 2m e 18 spots de 7w (127/220)</t>
  </si>
  <si>
    <t>Permite profissionalizar as ações expositivas no APEES e viabilizar exposições itinerantes, ampliando o alcance da memória pública e promovendo a descentralização cultural no estado</t>
  </si>
  <si>
    <t>GAP</t>
  </si>
  <si>
    <t>Serviço de suporte técnico, manutenção
corretiva e atualização de versão para o software  AtoM</t>
  </si>
  <si>
    <t>Plataforma necessária para difusão de acervo histórico</t>
  </si>
  <si>
    <t>Contrato para 06 meses</t>
  </si>
  <si>
    <t xml:space="preserve">Prorrogação de Serviços de Dedetização, Desratização e Descupinização </t>
  </si>
  <si>
    <t>GTI</t>
  </si>
  <si>
    <t>Outsourcing de impressão</t>
  </si>
  <si>
    <t>Alta</t>
  </si>
  <si>
    <t>Rosangela</t>
  </si>
  <si>
    <t>Cancelamento do contrato de outsourcing de impressão.</t>
  </si>
  <si>
    <t>GEDOC</t>
  </si>
  <si>
    <t>Projeto Pro@Arq- Implantação da Unidade Especializada para Tratamento Arquivístico</t>
  </si>
  <si>
    <t>A necessidade se dá em função da contratação de mão de obra técnica especializada para tratamento e digitalização dos documentos produzidos e recebidos pelos órgãos e entidades do Executivo Estadual</t>
  </si>
  <si>
    <t>Oferta de cursos na ESESP relativos ao PROGED, voltados a área de gestão de documentos, direcionados aos órgãos e entidades do poder executivo estadual e municipal.</t>
  </si>
  <si>
    <t>HORAS</t>
  </si>
  <si>
    <t>36 - OUTROS SERVIÇOS DE TERCEIROS - PESSOA FÍSICA</t>
  </si>
  <si>
    <t>Cursos que serão ofertados: Gestão Documental, Classificação de Documentos no sistema E-Docs, Noções Básicas de Digitalização de Documentos, Gestão e Preservação de Documentos Digitais e Elaboração de Planos de Classificação e Tabela de Temporalidade de Documentos.</t>
  </si>
  <si>
    <t>GESTAD</t>
  </si>
  <si>
    <t>Capacitação de Sistema e-Docs
Contratação de Docentes</t>
  </si>
  <si>
    <t>Capacitar servidores e agentes públicos do Poder Executivo Estadual, Municipal, Legislativo e Federal no Sistema E-Docs, aprimorando suas habilidades para gerir documentos eletrônicos, processos e encaminhamentos. As capacitações vão proporcionar uma compreensão prática do funcionamento do sistema, desde a elaboração de documentos até a utilização de painéis de informações e atualizações recentes</t>
  </si>
  <si>
    <t>Capacitação de Sistema e-Docs
Contratação de Docentes Assistentes</t>
  </si>
  <si>
    <t>Assegurar a continuidade e o pleno funcionamento da ferramenta de Service Desk GLPI, implementada no âmbito do APEES para suporte aos Atendimentos dos Pontos Focais e-Docs, garantindo a estabilidade da plataforma, a resolução eficiente de incidentes e a melhoria contínua na gestão dos atendimentos. A atuação especializada é fundamental para mitigar riscos operacionais, manter a segurança da informação e assegurar os serviços prestados aos usuários.</t>
  </si>
  <si>
    <t>CUSTEIO</t>
  </si>
  <si>
    <t>INVESTIMENTO</t>
  </si>
  <si>
    <t>TOTAL GERAL</t>
  </si>
  <si>
    <t>O contrato possui vigência de 24 meses. Prorrogação dos Serviços contratados em 2025.</t>
  </si>
  <si>
    <t>Aquisição de equipamento e material para preservação, restauração e conservação de acervo documental</t>
  </si>
  <si>
    <t>Materiais específicos para acondicionamento, higienização e restauração de acervo permanente e equipamentos para preservação e conservação. Incluindo materiais de EPIs para manipulação dos documentos.</t>
  </si>
  <si>
    <t>Contratação de Docentes Credenciado na ESESP.
Carga Horária: 08h 
Observação1: a memória de cálculo foi construida com base nos valores estabelecidos pelo Decreto nº 4778-R da ESESP. 
Observação2: foi considerado o valor de R$ 123,00 h/a vezes carga horária do curso (8h/a) vezes a quantidade de turmas (35).</t>
  </si>
  <si>
    <t>Contratação de Docentes Assistentes Credenciado na ESESP para apoiar nas turmas de E-Docs.
Carga Horária: 08h 
Observação1: a memória de cálculo foi construida com base nos valores estabelecidos pelo Decreto nº 4778-R da ESESP. 
Observação2: foi considerado o valor de R$ 17,00 h/a vezes carga horária do curso (8h/a) vezes a quantidade de turmas (35).</t>
  </si>
  <si>
    <t>Médio</t>
  </si>
  <si>
    <t>Capacitar servidores e/ou agentes públicos do Poder Executivo Estadual, Municipal, Legislativo e Federal designados Pontos Focais no Sistema E-Docs, para aprimorar suas habilidades técnicas e operacionais.</t>
  </si>
  <si>
    <t xml:space="preserve">Contratação de Docente Credenciado na ESESP
Carga Horária: 04h 
Observação1: a memória de cálculo foi construida com base nos valores estabelecidos pelo Decreto nº 4778-R da ESESP. 
Observação2: foi considerado o valor de R$ 123,00 h/a vezes carga horária do curso (4h/a) vezes a quantidade de turmas (06). </t>
  </si>
  <si>
    <t>Capacitar servidores e/ou agentes públicos do Poder Executivo Estadual, Municipal, Legislativo e Federal designados Pontos Focais no Sistema e-Docs, para aprimorar suas habilidades técnicas e operacionais.</t>
  </si>
  <si>
    <t>Contratação de Docentes Assistentes Credenciado na ESESP para apoiar nas turmas de Pontos Focais e-Docs.
Carga Horária: 04h 
Observação1: a memória de cálculo foi construida com base nos valores estabelecidos pelo Decreto nº 4778-R da ESESP. 
Observação2: foi considerado o valor de R$ 17,00 h/a vezes carga horária do curso (4h/a) vezes a quantidade de turmas (06).</t>
  </si>
  <si>
    <t>Revisão e implementação dos Cursos EaD relacionados ao tema e-Docs:
- Capacitação de Sistema e-Docs (20h)
- Capacitação de Pontos Focais e-Docs e Lotação (10h)
Capacitação de Pontos Focais Gestores do Plano de Classificação de Documentos e-Docs (10h)</t>
  </si>
  <si>
    <t>Baixo</t>
  </si>
  <si>
    <t>Capacitar servidores e agentes públicos do Poder Executivo Estadual, Municipal, Legislativo e Federal no Sistema e-Docs, aprimorando suas habilidades para gerir documentos eletrônicos, processos e encaminhamentos. As capacitações EaD vão proporcionar uma compreensão prática do funcionamento do sistema, desde a elaboração de documentos até a utilização de painéis de informações e atualizações recentes</t>
  </si>
  <si>
    <t>Contratação de 40h/a de Docente Conteudista para revisão, implementação e gravação dos Curso EaD relacionados ao tema e-Docs.
Observação1: a memória de cálculo foi construida com base nos valores estabelecidos pelo Decreto nº 4778-R da ESESP. 
Observação2: foi considerado o valor de R$ 123,00 h/a, vezes a carga horária de contratação (40h/a).</t>
  </si>
  <si>
    <t>Evento E-Docs não para (04h)</t>
  </si>
  <si>
    <t>Contratação de 20h/a de Palestrante para atuar nos Eventos e-Docs não para. Será realizado 05 (cinco) momentos de 04h cada, durante o Ano 2026.
Observação1: a memória de cálculo foi construida com base nos valores estabelecidos pelo Decreto nº 4778-R da ESESP. 
Observação2: foi considerado o valor de R$ 411,00 h/a e vezes a carga horária de contratação (20h/a).</t>
  </si>
  <si>
    <t>Contratação de empresa especializada para prestação de serviços de suporte técnico, manutenção e  atualização da ferramenta de Service Desk GLPI.</t>
  </si>
  <si>
    <t>12 meses</t>
  </si>
  <si>
    <t>Contratação de empresa especializada para prestação de serviços de desenvolvimento do sistemas e-Docs.</t>
  </si>
  <si>
    <t>Serviços especializados e adequação do sistema às necessidades institucionais, a melhoria da experiência dos usuários, a ampliação de funcionalidades e o alinhamento às melhores práticas de gestão documental e transformação digital. Trata-se de medida essencial para assegurar a evolução tecnológica e a eficiência na gestão de processos eletrônicos.</t>
  </si>
  <si>
    <r>
      <t xml:space="preserve">Capacitação de </t>
    </r>
    <r>
      <rPr>
        <u/>
        <sz val="9"/>
        <color theme="1"/>
        <rFont val="Calibri"/>
        <family val="2"/>
        <scheme val="minor"/>
      </rPr>
      <t>Pontos Focais e-Docs</t>
    </r>
    <r>
      <rPr>
        <sz val="9"/>
        <color theme="1"/>
        <rFont val="Calibri"/>
        <family val="2"/>
        <scheme val="minor"/>
      </rPr>
      <t xml:space="preserve">
Contratação de </t>
    </r>
    <r>
      <rPr>
        <u/>
        <sz val="9"/>
        <color theme="1"/>
        <rFont val="Calibri"/>
        <family val="2"/>
        <scheme val="minor"/>
      </rPr>
      <t>Docentes</t>
    </r>
  </si>
  <si>
    <r>
      <t xml:space="preserve">Capacitação de </t>
    </r>
    <r>
      <rPr>
        <u/>
        <sz val="9"/>
        <color theme="1"/>
        <rFont val="Calibri"/>
        <family val="2"/>
        <scheme val="minor"/>
      </rPr>
      <t>Pontos Focais e-Docs</t>
    </r>
    <r>
      <rPr>
        <sz val="9"/>
        <color theme="1"/>
        <rFont val="Calibri"/>
        <family val="2"/>
        <scheme val="minor"/>
      </rPr>
      <t xml:space="preserve">
Contratação de </t>
    </r>
    <r>
      <rPr>
        <u/>
        <sz val="9"/>
        <color theme="1"/>
        <rFont val="Calibri"/>
        <family val="2"/>
        <scheme val="minor"/>
      </rPr>
      <t>Docentes Assistentes</t>
    </r>
  </si>
  <si>
    <t>ASTEC</t>
  </si>
  <si>
    <t>Aquisição de crachás de identificação, cordões e protetores</t>
  </si>
  <si>
    <t>A medida visa à padronização e à melhoria da identificação visual dos servidores, contribuindo para o controle de acesso, segurança institucional e apresentação organizacional do órgão.</t>
  </si>
  <si>
    <t>-</t>
  </si>
  <si>
    <t>Aquisição de Caixas acondicionamento de Microfilmes</t>
  </si>
  <si>
    <t>Justifica-se a aquisição de 1 (um) carrinho para transporte de livros do Arquivo Público do Estado do Espírito Santo como medida necessária para garantir a segurança, a preservação do acervo e a melhoria das condições de trabalho dos servidores. O uso do carrinho adequado possibilita o deslocamento correto e organizado dos livros entre os setores, reduzindo riscos de quedas, danos físicos aos documentos e esforços repetitivos ou sobrecarga manual dos colaboradores. Além disso, o equipamento contribui para a eficiência das rotinas operacionais, otimiza o atendimento aos usuários.</t>
  </si>
  <si>
    <t>A aquisição de caixas adequadas para o acondicionamento dos microfilmes do acervo do APEES justifica-se pela necessidade de garantir a preservação, a integridade física e a longevidade desses suportes informacionais, que possuem elevado valor histórico, administrativo e probatório. O uso de embalagens apropriadas, confeccionadas com materiais neutros e de qualidade arquivística, contribui para a proteção contra agentes físicos, químicos e ambientais, como umidade, poeira, luz e variações de temperatura, prevenindo a deterioração precoce dos microfilmes. Dessa forma, assegura-se não apenas a conservação do patrimônio documental estadual, mas também o acesso contínuo à informação pela sociedade.</t>
  </si>
  <si>
    <t>Contratação de
serviços gráficos
para a exposição e Mediação Cultural</t>
  </si>
  <si>
    <t>Justifica-se a contratação de serviços gráficos para a produção de botons e demais materiais destinados à distribuição gratuita aos visitantes do Arquivo Público do Espírito Santo como ação estratégica de divulgação institucional, valorização do patrimônio documental e fortalecimento do vínculo com a sociedade. Esses materiais contribuem para ampliar a visibilidade do Arquivo, estimular o interesse do público pela memória histórica e pelos serviços oferecidos, além de apoiar atividades educativas, culturais e comemorativas promovidas pela instituição. A iniciativa também favorece a democratização do acesso à informação, reforça a identidade visual do órgão e promove maior engajamento dos visitantes, alinhando-se às políticas de difusão cultural .</t>
  </si>
  <si>
    <t>Pagamento de inscrição - Inscrição em eventos técnicos-científicos voltados na área de Gestão Documental (Seminários, Congressos, Cursos)</t>
  </si>
  <si>
    <t>Com a execução do Projeto de Preservação Digital Sistêmica e outras demandas ligadas a novas tecnologias da informação, o APEES tem produzido artigos e demais materiais acadêmicos que estão sendo submetidos a eventos científicos fora do Estado. Dessa forma, há necessidade de participação nos eventos para apresentar trabalhos e agregar novos conhecimentos.</t>
  </si>
  <si>
    <t>MENSAL</t>
  </si>
  <si>
    <t>Eventos - Organização de eventos no âmbito do Programa de Gestão Documental do Governo do Estado do Espírito Santo-PROGED (palestras, workshops, seminários)</t>
  </si>
  <si>
    <t>Descentralização de recursos para dar continuidade no projeto de pesquisa para desenvolvimentos de tecnologias voltadas a preservação digital (Projeto PDS - Cooperação Técnica Apees x Fapes)</t>
  </si>
  <si>
    <t>Como o projeto foi classificado como estratégico, foi previsto inicialmente a possibilidade de ampliar o prazo de execução por até 36 meses</t>
  </si>
  <si>
    <t>Contratação, por meio de Edital de Credenciamento, sem dispêndio de recursos financeiros, para a prestação dos serviços de fragmetação manual ou mecânica de documentos públicos passíveis de eliminação, em suporte papel sob a custódia dos órgãos e entidades do Poder Executivo Estadual</t>
  </si>
  <si>
    <t>Trata-se de uma contratação em que o Comitê Gestor do Proged busca dar uma destinação ambientalmente adequada e socialmente solidária dos documentos passíveis de eliminação, em conformidade com o Programa de Coleta Seletiva Solidária estabelecido na Portaria SEGER nº 60-R/2009</t>
  </si>
  <si>
    <t>20 - AUXÍLIO FINANCEIRO A PESQUISADOR</t>
  </si>
  <si>
    <t>Contratação de empresa especializada em fornecimento e instalação de divisórias e portas, desmontagem e montagem de divisórias existentes na sede do APEES</t>
  </si>
  <si>
    <t>30 - MATERIAL DE CONSUMO                  39 - OUTROS SERVIÇOS DE TERCEIROS - PESSOA JURÍDICA</t>
  </si>
  <si>
    <t>Processo 2025-V416L - iniciado em 2025 - Etapa: Comissão de contratação - Aguardando a publicação da tabela de valores pela SEGER (venceu em dez/2025)</t>
  </si>
  <si>
    <t>Alteração do prazo da contratação haja vista a não abertura do processo até a presente data.</t>
  </si>
  <si>
    <t xml:space="preserve">Mobiliário necessário para acondicionamento do acervo "Departamento Estadual de Cultura". </t>
  </si>
  <si>
    <t>Aquisição de Pastas Suspensa Plastica Soft Cristal para armário gaveteiro</t>
  </si>
  <si>
    <t xml:space="preserve">Pastas em material inerte para armazenamento em mobiliário vertical </t>
  </si>
  <si>
    <t>Aquisição de Armário com porta de Vidro para Armazenamento de Produtos Quimicos</t>
  </si>
  <si>
    <t>Armazenamento de produtos quimicos corretamente conforme CRQ</t>
  </si>
  <si>
    <t>Aquisição de Scanner de mesa fotográfico</t>
  </si>
  <si>
    <t>Digitalização de documentação iconográfica</t>
  </si>
  <si>
    <t>Aquisição de armário do tipo gaveteiro em aço com 04 gavetas</t>
  </si>
  <si>
    <t>52 - EQUIPAMENTO E MATERIAL PERMANENTE</t>
  </si>
  <si>
    <t>4 - EQUIPAMENTOS</t>
  </si>
  <si>
    <t>Aquisição de computadores desktops</t>
  </si>
  <si>
    <t>O item se encontra sem valor e sem data de execução por estar aguardando ARP do Prodest, seguindo orientação da SEG no processo 2025-MJVMT</t>
  </si>
  <si>
    <t>Gerenciamento Do Abastecimento De Combustíveis Da Frota Oficial (Gasolina)</t>
  </si>
  <si>
    <t>Gerenciamento Do Abastecimento De Combustíveis Da Frota Oficial (Diesel S-10 e ARLA-32)</t>
  </si>
  <si>
    <r>
      <t xml:space="preserve">Considerando a </t>
    </r>
    <r>
      <rPr>
        <b/>
        <sz val="9"/>
        <color theme="1"/>
        <rFont val="Calibri"/>
        <family val="2"/>
        <scheme val="minor"/>
      </rPr>
      <t>rescisão antecipada</t>
    </r>
    <r>
      <rPr>
        <sz val="9"/>
        <color theme="1"/>
        <rFont val="Calibri"/>
        <family val="2"/>
        <scheme val="minor"/>
      </rPr>
      <t xml:space="preserve"> garantida pela Cláusula Segunda do contratado Original ( (2025-QFTPDK)</t>
    </r>
  </si>
  <si>
    <r>
      <t xml:space="preserve">Considerando a </t>
    </r>
    <r>
      <rPr>
        <b/>
        <sz val="9"/>
        <color theme="1"/>
        <rFont val="Calibri"/>
        <family val="2"/>
        <scheme val="minor"/>
      </rPr>
      <t>rescisão antecipada</t>
    </r>
    <r>
      <rPr>
        <sz val="9"/>
        <color theme="1"/>
        <rFont val="Calibri"/>
        <family val="2"/>
        <scheme val="minor"/>
      </rPr>
      <t xml:space="preserve"> garantida pela Cláusula Segunda do contratado Original ( (2025-87NGNQ )</t>
    </r>
  </si>
  <si>
    <t>Gerenciamento Do Abastecimento De Combustíveis Da Frota Oficial (Gasolina, Etanol, Diesel S-10 e Arla-32)</t>
  </si>
  <si>
    <t>Partícipe na Ata de Contratação Centralizada da Seger ARP 001/2025</t>
  </si>
  <si>
    <r>
      <rPr>
        <b/>
        <sz val="9"/>
        <color theme="1"/>
        <rFont val="Calibri"/>
        <family val="2"/>
        <scheme val="minor"/>
      </rPr>
      <t xml:space="preserve">Nova Contratação Central </t>
    </r>
    <r>
      <rPr>
        <sz val="9"/>
        <color theme="1"/>
        <rFont val="Calibri"/>
        <family val="2"/>
        <scheme val="minor"/>
      </rPr>
      <t xml:space="preserve"> Conforme ARP SEGER nº 001/2025 - Gestão da frota estadual, considerando a vigência do exercícico de 2026 01/03/2026 a 31/12/2026</t>
    </r>
  </si>
  <si>
    <t>Considerando a rescisão antecipada garantida pela Cláusula Segunda do contratado Original ( (2025-QFTPDK)</t>
  </si>
  <si>
    <t>Aquisição de equipamentos para a biblioteca</t>
  </si>
  <si>
    <t>Auxilio transporte para servidores e estagiários do APEES</t>
  </si>
  <si>
    <t>49 - AUXÍLIO-TRANSPORTE</t>
  </si>
  <si>
    <t>Auxilio Transporte Municipal e Intermunicipal para os servidores do APEES</t>
  </si>
  <si>
    <t>AparticipaçãoemeventosdeInovação,TransformaçãoDigital,GestãoPúblicaeArquivologiasãorelevantesparaatualizaçãotécnicaealinhamentoàsmelhorespráticasaplicadasagestãopública.Oseventospossibilitamacessoasoluções,experiênciasetendênciasaplicáveisaoaprimoramentodosserviçospúblicos,especialmentenasáreasdegovernodigital,gestãodocumentaleusodetecnologias.Osconhecimentosadquiridospoderãoseraplicadosnasatividadesinstitucionais,contribuindoparamaioreficiência,modernizaçãoadministrativaemelhorianaprestaçãodeserviços ao cidadão.</t>
  </si>
  <si>
    <t>Cursos, eventos e seminários</t>
  </si>
  <si>
    <t>Projeto Patrimônio 2.0</t>
  </si>
  <si>
    <t>Processo 2025-X6CSN iniciado em 2025</t>
  </si>
  <si>
    <t>A iniciativa de uma solução integrada baseada na tecnologia de Identificação contemplada pelo "Projeto Patrimônio 2.0" (2023-1775N), visa ao saneamento patrimonial do Estado, aprimorando a qualidade dos dados e procedimentos relativos aos bens móveis.
A iniciativa de automação dos inventários, alinhada aos princípios da Administração Pública, como eficiência, legalidade e economicidade, é fundamental para a modernização e padronização da gestão patrimonial do Estado.</t>
  </si>
  <si>
    <t>Valor atualizado, conforme Empenho 2026NE00072</t>
  </si>
  <si>
    <t>Valor atualizado, conforme Empenho 2026NE00014</t>
  </si>
  <si>
    <t>Valor atualizado, conforme Empenhos 2026NE00018/19</t>
  </si>
  <si>
    <t>Apresentar os Projetos de Capacitação e-Docs, os resultados alcançados e as atualizações previstas de melhorias para o Sistema e-Docs, além de  apresentar os Projetos Inovadores de Transformação Digital, promovendo uma troca de conhecimentos e boas práticas entre os participantes.</t>
  </si>
  <si>
    <t>Manutenção Preventiva e Corretiva da Frota Oficial (Serviços)</t>
  </si>
  <si>
    <t>Contratação de empresa especializada na prestação de serviços de climatização, incluindo fornecimento e instalação de equipamentos do tipo Split e Cassete (Equipamento)</t>
  </si>
  <si>
    <t>Contratação de empresa especializada na prestação de serviços de climatização, incluindo fornecimento e instalação de equipamentos do tipo Split e Cassete (Serviço)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</si>
</sst>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dd/mm/yy;@"/>
    <numFmt numFmtId="165" formatCode="_-[$R$-416]\ * #,##0.00_-;\-[$R$-416]\ * #,##0.00_-;_-[$R$-416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5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44" fontId="7" fillId="0" borderId="10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4" fontId="7" fillId="0" borderId="10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44" fontId="8" fillId="0" borderId="10" xfId="1" applyFont="1" applyFill="1" applyBorder="1" applyAlignment="1">
      <alignment horizontal="center" vertical="center"/>
    </xf>
    <xf numFmtId="14" fontId="9" fillId="0" borderId="10" xfId="0" applyNumberFormat="1" applyFont="1" applyBorder="1" applyAlignment="1">
      <alignment horizontal="center" vertical="center" wrapText="1"/>
    </xf>
    <xf numFmtId="44" fontId="7" fillId="0" borderId="10" xfId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44" fontId="8" fillId="0" borderId="10" xfId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17" fontId="7" fillId="0" borderId="10" xfId="3" applyNumberFormat="1" applyFont="1" applyBorder="1" applyAlignment="1">
      <alignment horizontal="center" vertical="center" wrapText="1"/>
    </xf>
    <xf numFmtId="0" fontId="2" fillId="0" borderId="10" xfId="3" applyFont="1" applyBorder="1" applyAlignment="1">
      <alignment horizontal="center" vertical="center" wrapText="1"/>
    </xf>
    <xf numFmtId="17" fontId="7" fillId="0" borderId="10" xfId="0" applyNumberFormat="1" applyFont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0" xfId="3" applyFont="1" applyFill="1" applyBorder="1" applyAlignment="1">
      <alignment horizontal="center" vertical="center" wrapText="1"/>
    </xf>
    <xf numFmtId="44" fontId="8" fillId="0" borderId="10" xfId="1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44" fontId="11" fillId="0" borderId="10" xfId="1" applyFont="1" applyBorder="1" applyAlignment="1">
      <alignment horizontal="center" vertical="center" wrapText="1"/>
    </xf>
    <xf numFmtId="44" fontId="12" fillId="0" borderId="10" xfId="0" applyNumberFormat="1" applyFont="1" applyBorder="1" applyAlignment="1">
      <alignment horizontal="center" vertical="center" wrapText="1"/>
    </xf>
    <xf numFmtId="165" fontId="7" fillId="0" borderId="10" xfId="0" applyNumberFormat="1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44" fontId="7" fillId="0" borderId="10" xfId="0" applyNumberFormat="1" applyFont="1" applyBorder="1" applyAlignment="1">
      <alignment horizontal="center" vertical="center"/>
    </xf>
    <xf numFmtId="44" fontId="7" fillId="0" borderId="10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17" fontId="8" fillId="0" borderId="10" xfId="3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4" fontId="14" fillId="0" borderId="10" xfId="0" applyNumberFormat="1" applyFont="1" applyBorder="1" applyAlignment="1">
      <alignment horizontal="center" vertical="center" wrapText="1"/>
    </xf>
    <xf numFmtId="44" fontId="14" fillId="0" borderId="10" xfId="1" applyFont="1" applyFill="1" applyBorder="1" applyAlignment="1">
      <alignment horizontal="center" vertical="center" wrapText="1"/>
    </xf>
    <xf numFmtId="3" fontId="15" fillId="0" borderId="12" xfId="0" applyNumberFormat="1" applyFont="1" applyBorder="1" applyAlignment="1">
      <alignment horizontal="center" vertical="center" wrapText="1"/>
    </xf>
    <xf numFmtId="44" fontId="7" fillId="3" borderId="1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7" fillId="0" borderId="10" xfId="4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44" fontId="7" fillId="0" borderId="10" xfId="5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 wrapText="1"/>
    </xf>
    <xf numFmtId="44" fontId="7" fillId="3" borderId="10" xfId="1" applyFont="1" applyFill="1" applyBorder="1" applyAlignment="1">
      <alignment horizontal="center" vertical="center"/>
    </xf>
    <xf numFmtId="44" fontId="7" fillId="3" borderId="10" xfId="1" applyFont="1" applyFill="1" applyBorder="1" applyAlignment="1">
      <alignment horizontal="center" vertical="center" wrapText="1"/>
    </xf>
    <xf numFmtId="44" fontId="8" fillId="3" borderId="10" xfId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44" fontId="4" fillId="3" borderId="2" xfId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</cellXfs>
  <cellStyles count="6">
    <cellStyle name="Moeda" xfId="1" builtinId="4"/>
    <cellStyle name="Moeda 2" xfId="4" xr:uid="{00000000-0005-0000-0000-000001000000}"/>
    <cellStyle name="Moeda 3" xfId="5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1"/>
  <sheetViews>
    <sheetView tabSelected="1" zoomScale="78" zoomScaleNormal="78" workbookViewId="0">
      <selection activeCell="P76" sqref="P76"/>
    </sheetView>
  </sheetViews>
  <sheetFormatPr defaultRowHeight="15" x14ac:dyDescent="0.25"/>
  <cols>
    <col min="2" max="2" width="14.42578125" bestFit="1" customWidth="1"/>
    <col min="3" max="3" width="23.140625" customWidth="1"/>
    <col min="4" max="4" width="14.140625" customWidth="1"/>
    <col min="5" max="5" width="13.28515625" customWidth="1"/>
    <col min="6" max="6" width="26.28515625" customWidth="1"/>
    <col min="7" max="7" width="21.7109375" customWidth="1"/>
    <col min="8" max="8" width="22.28515625" customWidth="1"/>
    <col min="9" max="9" width="12.7109375" customWidth="1"/>
    <col min="10" max="10" width="18.5703125" bestFit="1" customWidth="1"/>
    <col min="11" max="11" width="16.28515625" customWidth="1"/>
    <col min="12" max="12" width="16.5703125" customWidth="1"/>
    <col min="13" max="13" width="19.5703125" customWidth="1"/>
    <col min="14" max="14" width="25.28515625" customWidth="1"/>
    <col min="15" max="15" width="32.140625" customWidth="1"/>
    <col min="16" max="16" width="25.140625" customWidth="1"/>
    <col min="17" max="17" width="16.28515625" customWidth="1"/>
  </cols>
  <sheetData>
    <row r="1" spans="1:16" x14ac:dyDescent="0.25">
      <c r="A1" s="1"/>
      <c r="B1" s="88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" customHeight="1" x14ac:dyDescent="0.25">
      <c r="A3" s="1"/>
      <c r="B3" s="89" t="s">
        <v>1</v>
      </c>
      <c r="C3" s="89"/>
      <c r="D3" s="2"/>
      <c r="E3" s="90" t="s">
        <v>2</v>
      </c>
      <c r="F3" s="91"/>
      <c r="G3" s="92"/>
      <c r="H3" s="92"/>
      <c r="I3" s="93"/>
      <c r="J3" s="2"/>
      <c r="K3" s="2"/>
      <c r="L3" s="2"/>
      <c r="M3" s="2"/>
      <c r="N3" s="1"/>
      <c r="O3" s="1"/>
      <c r="P3" s="1"/>
    </row>
    <row r="4" spans="1:16" ht="24.75" customHeight="1" x14ac:dyDescent="0.25">
      <c r="A4" s="1"/>
      <c r="B4" s="89" t="s">
        <v>3</v>
      </c>
      <c r="C4" s="89"/>
      <c r="D4" s="2"/>
      <c r="E4" s="90" t="s">
        <v>4</v>
      </c>
      <c r="F4" s="91"/>
      <c r="G4" s="92"/>
      <c r="H4" s="92"/>
      <c r="I4" s="93"/>
      <c r="J4" s="2"/>
      <c r="K4" s="2"/>
      <c r="L4" s="2"/>
      <c r="M4" s="2"/>
      <c r="N4" s="1"/>
      <c r="O4" s="1"/>
      <c r="P4" s="1"/>
    </row>
    <row r="5" spans="1:16" ht="18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1.75" customHeight="1" x14ac:dyDescent="0.25">
      <c r="A6" s="1"/>
      <c r="B6" s="73" t="s">
        <v>5</v>
      </c>
      <c r="C6" s="73" t="s">
        <v>6</v>
      </c>
      <c r="D6" s="82" t="s">
        <v>7</v>
      </c>
      <c r="E6" s="82" t="s">
        <v>8</v>
      </c>
      <c r="F6" s="82" t="s">
        <v>9</v>
      </c>
      <c r="G6" s="82" t="s">
        <v>10</v>
      </c>
      <c r="H6" s="73" t="s">
        <v>11</v>
      </c>
      <c r="I6" s="73" t="s">
        <v>12</v>
      </c>
      <c r="J6" s="84" t="s">
        <v>13</v>
      </c>
      <c r="K6" s="85"/>
      <c r="L6" s="86"/>
      <c r="M6" s="73" t="s">
        <v>14</v>
      </c>
      <c r="N6" s="73" t="s">
        <v>15</v>
      </c>
      <c r="O6" s="73" t="s">
        <v>16</v>
      </c>
      <c r="P6" s="73" t="s">
        <v>17</v>
      </c>
    </row>
    <row r="7" spans="1:16" ht="45.75" customHeight="1" x14ac:dyDescent="0.25">
      <c r="A7" s="1"/>
      <c r="B7" s="78"/>
      <c r="C7" s="78"/>
      <c r="D7" s="87"/>
      <c r="E7" s="87"/>
      <c r="F7" s="87"/>
      <c r="G7" s="83"/>
      <c r="H7" s="78"/>
      <c r="I7" s="78"/>
      <c r="J7" s="3" t="s">
        <v>18</v>
      </c>
      <c r="K7" s="3" t="s">
        <v>19</v>
      </c>
      <c r="L7" s="3" t="s">
        <v>20</v>
      </c>
      <c r="M7" s="74"/>
      <c r="N7" s="78"/>
      <c r="O7" s="74"/>
      <c r="P7" s="74" t="s">
        <v>21</v>
      </c>
    </row>
    <row r="8" spans="1:16" x14ac:dyDescent="0.25">
      <c r="A8" s="4"/>
      <c r="B8" s="75"/>
      <c r="C8" s="76"/>
      <c r="D8" s="76"/>
      <c r="E8" s="77"/>
      <c r="F8" s="5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68.25" customHeight="1" x14ac:dyDescent="0.25">
      <c r="A9" s="1"/>
      <c r="B9" s="79" t="s">
        <v>22</v>
      </c>
      <c r="C9" s="7" t="s">
        <v>23</v>
      </c>
      <c r="D9" s="8" t="s">
        <v>24</v>
      </c>
      <c r="E9" s="7">
        <v>1</v>
      </c>
      <c r="F9" s="59">
        <v>14832</v>
      </c>
      <c r="G9" s="10" t="s">
        <v>25</v>
      </c>
      <c r="H9" s="32" t="s">
        <v>26</v>
      </c>
      <c r="I9" s="11">
        <v>46023</v>
      </c>
      <c r="J9" s="7" t="s">
        <v>27</v>
      </c>
      <c r="K9" s="7" t="s">
        <v>28</v>
      </c>
      <c r="L9" s="7" t="s">
        <v>29</v>
      </c>
      <c r="M9" s="7" t="s">
        <v>30</v>
      </c>
      <c r="N9" s="7" t="s">
        <v>31</v>
      </c>
      <c r="O9" s="7" t="s">
        <v>32</v>
      </c>
      <c r="P9" s="7"/>
    </row>
    <row r="10" spans="1:16" ht="72" customHeight="1" x14ac:dyDescent="0.25">
      <c r="A10" s="1"/>
      <c r="B10" s="80"/>
      <c r="C10" s="7" t="s">
        <v>180</v>
      </c>
      <c r="D10" s="8" t="s">
        <v>24</v>
      </c>
      <c r="E10" s="8">
        <v>1</v>
      </c>
      <c r="F10" s="52">
        <v>2685.29</v>
      </c>
      <c r="G10" s="10" t="s">
        <v>25</v>
      </c>
      <c r="H10" s="7" t="s">
        <v>33</v>
      </c>
      <c r="I10" s="11">
        <v>45658</v>
      </c>
      <c r="J10" s="7" t="s">
        <v>27</v>
      </c>
      <c r="K10" s="7" t="s">
        <v>28</v>
      </c>
      <c r="L10" s="7" t="s">
        <v>34</v>
      </c>
      <c r="M10" s="7" t="s">
        <v>30</v>
      </c>
      <c r="N10" s="7" t="s">
        <v>35</v>
      </c>
      <c r="O10" s="7" t="s">
        <v>36</v>
      </c>
      <c r="P10" s="7" t="s">
        <v>182</v>
      </c>
    </row>
    <row r="11" spans="1:16" ht="75" customHeight="1" x14ac:dyDescent="0.25">
      <c r="A11" s="1"/>
      <c r="B11" s="80"/>
      <c r="C11" s="7" t="s">
        <v>181</v>
      </c>
      <c r="D11" s="8" t="s">
        <v>24</v>
      </c>
      <c r="E11" s="8">
        <v>1</v>
      </c>
      <c r="F11" s="52">
        <v>323.94</v>
      </c>
      <c r="G11" s="10" t="s">
        <v>25</v>
      </c>
      <c r="H11" s="7" t="s">
        <v>33</v>
      </c>
      <c r="I11" s="11">
        <v>45658</v>
      </c>
      <c r="J11" s="7" t="s">
        <v>27</v>
      </c>
      <c r="K11" s="7" t="s">
        <v>28</v>
      </c>
      <c r="L11" s="7" t="s">
        <v>34</v>
      </c>
      <c r="M11" s="7" t="s">
        <v>30</v>
      </c>
      <c r="N11" s="7" t="s">
        <v>35</v>
      </c>
      <c r="O11" s="7" t="s">
        <v>36</v>
      </c>
      <c r="P11" s="7" t="s">
        <v>183</v>
      </c>
    </row>
    <row r="12" spans="1:16" ht="87" customHeight="1" x14ac:dyDescent="0.25">
      <c r="A12" s="1"/>
      <c r="B12" s="80"/>
      <c r="C12" s="7" t="s">
        <v>184</v>
      </c>
      <c r="D12" s="8" t="s">
        <v>24</v>
      </c>
      <c r="E12" s="8">
        <v>1</v>
      </c>
      <c r="F12" s="52">
        <v>65715.100000000006</v>
      </c>
      <c r="G12" s="10" t="s">
        <v>25</v>
      </c>
      <c r="H12" s="7" t="s">
        <v>59</v>
      </c>
      <c r="I12" s="11">
        <v>46082</v>
      </c>
      <c r="J12" s="7" t="s">
        <v>27</v>
      </c>
      <c r="K12" s="7" t="s">
        <v>28</v>
      </c>
      <c r="L12" s="7" t="s">
        <v>34</v>
      </c>
      <c r="M12" s="7" t="s">
        <v>30</v>
      </c>
      <c r="N12" s="7" t="s">
        <v>35</v>
      </c>
      <c r="O12" s="7" t="s">
        <v>185</v>
      </c>
      <c r="P12" s="7" t="s">
        <v>186</v>
      </c>
    </row>
    <row r="13" spans="1:16" ht="55.5" customHeight="1" x14ac:dyDescent="0.25">
      <c r="A13" s="1"/>
      <c r="B13" s="80"/>
      <c r="C13" s="7" t="s">
        <v>37</v>
      </c>
      <c r="D13" s="8" t="s">
        <v>24</v>
      </c>
      <c r="E13" s="8">
        <v>1</v>
      </c>
      <c r="F13" s="59">
        <v>57750</v>
      </c>
      <c r="G13" s="10" t="s">
        <v>25</v>
      </c>
      <c r="H13" s="7" t="s">
        <v>33</v>
      </c>
      <c r="I13" s="11">
        <v>46023</v>
      </c>
      <c r="J13" s="7" t="s">
        <v>27</v>
      </c>
      <c r="K13" s="7" t="s">
        <v>28</v>
      </c>
      <c r="L13" s="7" t="s">
        <v>38</v>
      </c>
      <c r="M13" s="7" t="s">
        <v>30</v>
      </c>
      <c r="N13" s="7" t="s">
        <v>39</v>
      </c>
      <c r="O13" s="7" t="s">
        <v>40</v>
      </c>
      <c r="P13" s="7"/>
    </row>
    <row r="14" spans="1:16" ht="47.25" customHeight="1" x14ac:dyDescent="0.25">
      <c r="A14" s="1"/>
      <c r="B14" s="80"/>
      <c r="C14" s="7" t="s">
        <v>191</v>
      </c>
      <c r="D14" s="56" t="s">
        <v>24</v>
      </c>
      <c r="E14" s="55">
        <v>1</v>
      </c>
      <c r="F14" s="57">
        <v>67320</v>
      </c>
      <c r="G14" s="10" t="s">
        <v>25</v>
      </c>
      <c r="H14" s="32" t="s">
        <v>26</v>
      </c>
      <c r="I14" s="11">
        <v>46054</v>
      </c>
      <c r="J14" s="7" t="s">
        <v>27</v>
      </c>
      <c r="K14" s="7" t="s">
        <v>28</v>
      </c>
      <c r="L14" s="7" t="s">
        <v>190</v>
      </c>
      <c r="M14" s="7" t="s">
        <v>30</v>
      </c>
      <c r="N14" s="7" t="s">
        <v>31</v>
      </c>
      <c r="O14" s="7" t="s">
        <v>189</v>
      </c>
      <c r="P14" s="55"/>
    </row>
    <row r="15" spans="1:16" ht="66.75" customHeight="1" x14ac:dyDescent="0.25">
      <c r="A15" s="1"/>
      <c r="B15" s="80"/>
      <c r="C15" s="7" t="s">
        <v>41</v>
      </c>
      <c r="D15" s="8" t="s">
        <v>24</v>
      </c>
      <c r="E15" s="7">
        <v>1</v>
      </c>
      <c r="F15" s="59">
        <v>130000</v>
      </c>
      <c r="G15" s="10" t="s">
        <v>25</v>
      </c>
      <c r="H15" s="7" t="s">
        <v>33</v>
      </c>
      <c r="I15" s="11">
        <v>46023</v>
      </c>
      <c r="J15" s="7" t="s">
        <v>27</v>
      </c>
      <c r="K15" s="7" t="s">
        <v>28</v>
      </c>
      <c r="L15" s="7" t="s">
        <v>29</v>
      </c>
      <c r="M15" s="7" t="s">
        <v>30</v>
      </c>
      <c r="N15" s="7" t="s">
        <v>39</v>
      </c>
      <c r="O15" s="7" t="s">
        <v>40</v>
      </c>
      <c r="P15" s="7"/>
    </row>
    <row r="16" spans="1:16" ht="65.25" customHeight="1" x14ac:dyDescent="0.25">
      <c r="A16" s="1"/>
      <c r="B16" s="80"/>
      <c r="C16" s="7" t="s">
        <v>42</v>
      </c>
      <c r="D16" s="8" t="s">
        <v>24</v>
      </c>
      <c r="E16" s="7">
        <v>1</v>
      </c>
      <c r="F16" s="59">
        <v>22236</v>
      </c>
      <c r="G16" s="10" t="s">
        <v>25</v>
      </c>
      <c r="H16" s="7" t="s">
        <v>33</v>
      </c>
      <c r="I16" s="11">
        <v>46023</v>
      </c>
      <c r="J16" s="7" t="s">
        <v>27</v>
      </c>
      <c r="K16" s="7" t="s">
        <v>28</v>
      </c>
      <c r="L16" s="7" t="s">
        <v>29</v>
      </c>
      <c r="M16" s="7" t="s">
        <v>30</v>
      </c>
      <c r="N16" s="7" t="s">
        <v>39</v>
      </c>
      <c r="O16" s="7" t="s">
        <v>40</v>
      </c>
      <c r="P16" s="7"/>
    </row>
    <row r="17" spans="1:16" ht="66.75" customHeight="1" x14ac:dyDescent="0.25">
      <c r="A17" s="1"/>
      <c r="B17" s="80"/>
      <c r="C17" s="7" t="s">
        <v>43</v>
      </c>
      <c r="D17" s="8" t="s">
        <v>24</v>
      </c>
      <c r="E17" s="7">
        <v>1</v>
      </c>
      <c r="F17" s="59">
        <v>3000</v>
      </c>
      <c r="G17" s="10" t="s">
        <v>25</v>
      </c>
      <c r="H17" s="7" t="s">
        <v>33</v>
      </c>
      <c r="I17" s="11">
        <v>46023</v>
      </c>
      <c r="J17" s="7" t="s">
        <v>27</v>
      </c>
      <c r="K17" s="7" t="s">
        <v>28</v>
      </c>
      <c r="L17" s="7" t="s">
        <v>29</v>
      </c>
      <c r="M17" s="7" t="s">
        <v>30</v>
      </c>
      <c r="N17" s="7" t="s">
        <v>44</v>
      </c>
      <c r="O17" s="7" t="s">
        <v>40</v>
      </c>
      <c r="P17" s="7"/>
    </row>
    <row r="18" spans="1:16" ht="60.75" customHeight="1" x14ac:dyDescent="0.25">
      <c r="A18" s="1"/>
      <c r="B18" s="80"/>
      <c r="C18" s="7" t="s">
        <v>45</v>
      </c>
      <c r="D18" s="8" t="s">
        <v>24</v>
      </c>
      <c r="E18" s="7">
        <v>1</v>
      </c>
      <c r="F18" s="18">
        <v>174344.72</v>
      </c>
      <c r="G18" s="10" t="s">
        <v>25</v>
      </c>
      <c r="H18" s="7" t="s">
        <v>33</v>
      </c>
      <c r="I18" s="11">
        <v>46023</v>
      </c>
      <c r="J18" s="7" t="s">
        <v>27</v>
      </c>
      <c r="K18" s="7" t="s">
        <v>28</v>
      </c>
      <c r="L18" s="7" t="s">
        <v>46</v>
      </c>
      <c r="M18" s="7" t="s">
        <v>30</v>
      </c>
      <c r="N18" s="7" t="s">
        <v>44</v>
      </c>
      <c r="O18" s="7" t="s">
        <v>36</v>
      </c>
      <c r="P18" s="7"/>
    </row>
    <row r="19" spans="1:16" ht="62.25" customHeight="1" x14ac:dyDescent="0.25">
      <c r="A19" s="1"/>
      <c r="B19" s="80"/>
      <c r="C19" s="7" t="s">
        <v>47</v>
      </c>
      <c r="D19" s="7" t="s">
        <v>48</v>
      </c>
      <c r="E19" s="7">
        <v>1</v>
      </c>
      <c r="F19" s="59">
        <v>50000</v>
      </c>
      <c r="G19" s="10" t="s">
        <v>25</v>
      </c>
      <c r="H19" s="7" t="s">
        <v>33</v>
      </c>
      <c r="I19" s="11">
        <v>46023</v>
      </c>
      <c r="J19" s="7" t="s">
        <v>27</v>
      </c>
      <c r="K19" s="7" t="s">
        <v>28</v>
      </c>
      <c r="L19" s="7" t="s">
        <v>38</v>
      </c>
      <c r="M19" s="7" t="s">
        <v>30</v>
      </c>
      <c r="N19" s="7" t="s">
        <v>44</v>
      </c>
      <c r="O19" s="7" t="s">
        <v>49</v>
      </c>
      <c r="P19" s="7"/>
    </row>
    <row r="20" spans="1:16" ht="68.25" customHeight="1" x14ac:dyDescent="0.25">
      <c r="A20" s="1"/>
      <c r="B20" s="80"/>
      <c r="C20" s="7" t="s">
        <v>51</v>
      </c>
      <c r="D20" s="7" t="s">
        <v>48</v>
      </c>
      <c r="E20" s="7">
        <v>1</v>
      </c>
      <c r="F20" s="52">
        <v>0</v>
      </c>
      <c r="G20" s="10" t="s">
        <v>25</v>
      </c>
      <c r="H20" s="7" t="s">
        <v>33</v>
      </c>
      <c r="I20" s="11">
        <v>46023</v>
      </c>
      <c r="J20" s="7" t="s">
        <v>27</v>
      </c>
      <c r="K20" s="7" t="s">
        <v>28</v>
      </c>
      <c r="L20" s="7" t="s">
        <v>29</v>
      </c>
      <c r="M20" s="7" t="s">
        <v>30</v>
      </c>
      <c r="N20" s="7" t="s">
        <v>35</v>
      </c>
      <c r="O20" s="7" t="s">
        <v>36</v>
      </c>
      <c r="P20" s="7" t="s">
        <v>187</v>
      </c>
    </row>
    <row r="21" spans="1:16" ht="87.75" customHeight="1" x14ac:dyDescent="0.25">
      <c r="A21" s="1"/>
      <c r="B21" s="80"/>
      <c r="C21" s="7" t="s">
        <v>50</v>
      </c>
      <c r="D21" s="8" t="s">
        <v>24</v>
      </c>
      <c r="E21" s="8">
        <v>1</v>
      </c>
      <c r="F21" s="52">
        <v>6333.33</v>
      </c>
      <c r="G21" s="10" t="s">
        <v>25</v>
      </c>
      <c r="H21" s="7" t="s">
        <v>59</v>
      </c>
      <c r="I21" s="11">
        <v>46082</v>
      </c>
      <c r="J21" s="7" t="s">
        <v>27</v>
      </c>
      <c r="K21" s="7" t="s">
        <v>28</v>
      </c>
      <c r="L21" s="7" t="s">
        <v>34</v>
      </c>
      <c r="M21" s="7" t="s">
        <v>30</v>
      </c>
      <c r="N21" s="7" t="s">
        <v>35</v>
      </c>
      <c r="O21" s="7" t="s">
        <v>185</v>
      </c>
      <c r="P21" s="7" t="s">
        <v>186</v>
      </c>
    </row>
    <row r="22" spans="1:16" ht="80.25" customHeight="1" x14ac:dyDescent="0.25">
      <c r="A22" s="1"/>
      <c r="B22" s="80"/>
      <c r="C22" s="7" t="s">
        <v>51</v>
      </c>
      <c r="D22" s="8" t="s">
        <v>24</v>
      </c>
      <c r="E22" s="8">
        <v>1</v>
      </c>
      <c r="F22" s="52">
        <v>6333.33</v>
      </c>
      <c r="G22" s="10" t="s">
        <v>25</v>
      </c>
      <c r="H22" s="7" t="s">
        <v>59</v>
      </c>
      <c r="I22" s="11">
        <v>46082</v>
      </c>
      <c r="J22" s="7" t="s">
        <v>27</v>
      </c>
      <c r="K22" s="7" t="s">
        <v>28</v>
      </c>
      <c r="L22" s="7" t="s">
        <v>34</v>
      </c>
      <c r="M22" s="7" t="s">
        <v>30</v>
      </c>
      <c r="N22" s="7" t="s">
        <v>35</v>
      </c>
      <c r="O22" s="7" t="s">
        <v>185</v>
      </c>
      <c r="P22" s="7" t="s">
        <v>186</v>
      </c>
    </row>
    <row r="23" spans="1:16" ht="63" customHeight="1" x14ac:dyDescent="0.25">
      <c r="A23" s="1"/>
      <c r="B23" s="80"/>
      <c r="C23" s="7" t="s">
        <v>201</v>
      </c>
      <c r="D23" s="7" t="s">
        <v>48</v>
      </c>
      <c r="E23" s="7">
        <v>1</v>
      </c>
      <c r="F23" s="52">
        <v>0</v>
      </c>
      <c r="G23" s="10" t="s">
        <v>25</v>
      </c>
      <c r="H23" s="7" t="s">
        <v>33</v>
      </c>
      <c r="I23" s="11">
        <v>45658</v>
      </c>
      <c r="J23" s="7" t="s">
        <v>27</v>
      </c>
      <c r="K23" s="7" t="s">
        <v>28</v>
      </c>
      <c r="L23" s="7" t="s">
        <v>34</v>
      </c>
      <c r="M23" s="7" t="s">
        <v>30</v>
      </c>
      <c r="N23" s="7" t="s">
        <v>35</v>
      </c>
      <c r="O23" s="7" t="s">
        <v>36</v>
      </c>
      <c r="P23" s="7" t="s">
        <v>187</v>
      </c>
    </row>
    <row r="24" spans="1:16" ht="69" customHeight="1" x14ac:dyDescent="0.25">
      <c r="A24" s="1"/>
      <c r="B24" s="80"/>
      <c r="C24" s="7" t="s">
        <v>52</v>
      </c>
      <c r="D24" s="7" t="s">
        <v>48</v>
      </c>
      <c r="E24" s="7">
        <v>1</v>
      </c>
      <c r="F24" s="59">
        <v>27895.040000000001</v>
      </c>
      <c r="G24" s="10" t="s">
        <v>25</v>
      </c>
      <c r="H24" s="7" t="s">
        <v>33</v>
      </c>
      <c r="I24" s="11">
        <v>46023</v>
      </c>
      <c r="J24" s="7" t="s">
        <v>27</v>
      </c>
      <c r="K24" s="7" t="s">
        <v>28</v>
      </c>
      <c r="L24" s="7" t="s">
        <v>53</v>
      </c>
      <c r="M24" s="7" t="s">
        <v>30</v>
      </c>
      <c r="N24" s="7" t="s">
        <v>35</v>
      </c>
      <c r="O24" s="7" t="s">
        <v>36</v>
      </c>
      <c r="P24" s="58" t="s">
        <v>198</v>
      </c>
    </row>
    <row r="25" spans="1:16" ht="67.5" customHeight="1" x14ac:dyDescent="0.25">
      <c r="A25" s="1"/>
      <c r="B25" s="80"/>
      <c r="C25" s="7" t="s">
        <v>54</v>
      </c>
      <c r="D25" s="7" t="s">
        <v>48</v>
      </c>
      <c r="E25" s="7">
        <v>1</v>
      </c>
      <c r="F25" s="59">
        <v>2000</v>
      </c>
      <c r="G25" s="10" t="s">
        <v>25</v>
      </c>
      <c r="H25" s="7" t="s">
        <v>33</v>
      </c>
      <c r="I25" s="11">
        <v>46082</v>
      </c>
      <c r="J25" s="7" t="s">
        <v>27</v>
      </c>
      <c r="K25" s="7" t="s">
        <v>28</v>
      </c>
      <c r="L25" s="7" t="s">
        <v>29</v>
      </c>
      <c r="M25" s="7" t="s">
        <v>30</v>
      </c>
      <c r="N25" s="7" t="s">
        <v>39</v>
      </c>
      <c r="O25" s="7" t="s">
        <v>36</v>
      </c>
      <c r="P25" s="7" t="s">
        <v>167</v>
      </c>
    </row>
    <row r="26" spans="1:16" ht="72.75" customHeight="1" x14ac:dyDescent="0.25">
      <c r="A26" s="1"/>
      <c r="B26" s="80"/>
      <c r="C26" s="7" t="s">
        <v>55</v>
      </c>
      <c r="D26" s="7" t="s">
        <v>48</v>
      </c>
      <c r="E26" s="7">
        <v>1</v>
      </c>
      <c r="F26" s="59">
        <v>3000</v>
      </c>
      <c r="G26" s="10" t="s">
        <v>25</v>
      </c>
      <c r="H26" s="7" t="s">
        <v>33</v>
      </c>
      <c r="I26" s="11">
        <v>46174</v>
      </c>
      <c r="J26" s="7" t="s">
        <v>27</v>
      </c>
      <c r="K26" s="7" t="s">
        <v>28</v>
      </c>
      <c r="L26" s="7" t="s">
        <v>29</v>
      </c>
      <c r="M26" s="7" t="s">
        <v>30</v>
      </c>
      <c r="N26" s="7" t="s">
        <v>31</v>
      </c>
      <c r="O26" s="7" t="s">
        <v>36</v>
      </c>
      <c r="P26" s="7"/>
    </row>
    <row r="27" spans="1:16" ht="68.25" customHeight="1" x14ac:dyDescent="0.25">
      <c r="A27" s="1"/>
      <c r="B27" s="80"/>
      <c r="C27" s="7" t="s">
        <v>56</v>
      </c>
      <c r="D27" s="7" t="s">
        <v>48</v>
      </c>
      <c r="E27" s="7">
        <v>1</v>
      </c>
      <c r="F27" s="59">
        <v>300</v>
      </c>
      <c r="G27" s="10" t="s">
        <v>25</v>
      </c>
      <c r="H27" s="7" t="s">
        <v>33</v>
      </c>
      <c r="I27" s="11">
        <v>46023</v>
      </c>
      <c r="J27" s="7" t="s">
        <v>27</v>
      </c>
      <c r="K27" s="7" t="s">
        <v>28</v>
      </c>
      <c r="L27" s="7" t="s">
        <v>29</v>
      </c>
      <c r="M27" s="7" t="s">
        <v>30</v>
      </c>
      <c r="N27" s="7" t="s">
        <v>44</v>
      </c>
      <c r="O27" s="7" t="s">
        <v>36</v>
      </c>
      <c r="P27" s="7"/>
    </row>
    <row r="28" spans="1:16" ht="68.25" customHeight="1" x14ac:dyDescent="0.25">
      <c r="A28" s="1"/>
      <c r="B28" s="80"/>
      <c r="C28" s="7" t="s">
        <v>57</v>
      </c>
      <c r="D28" s="7" t="s">
        <v>48</v>
      </c>
      <c r="E28" s="7">
        <v>1</v>
      </c>
      <c r="F28" s="59">
        <v>400</v>
      </c>
      <c r="G28" s="10" t="s">
        <v>25</v>
      </c>
      <c r="H28" s="7" t="s">
        <v>33</v>
      </c>
      <c r="I28" s="11">
        <v>46113</v>
      </c>
      <c r="J28" s="7" t="s">
        <v>27</v>
      </c>
      <c r="K28" s="7" t="s">
        <v>28</v>
      </c>
      <c r="L28" s="7" t="s">
        <v>29</v>
      </c>
      <c r="M28" s="7" t="s">
        <v>30</v>
      </c>
      <c r="N28" s="7" t="s">
        <v>39</v>
      </c>
      <c r="O28" s="7" t="s">
        <v>36</v>
      </c>
      <c r="P28" s="7"/>
    </row>
    <row r="29" spans="1:16" ht="42.75" customHeight="1" x14ac:dyDescent="0.25">
      <c r="A29" s="1"/>
      <c r="B29" s="80"/>
      <c r="C29" s="7" t="s">
        <v>58</v>
      </c>
      <c r="D29" s="7" t="s">
        <v>48</v>
      </c>
      <c r="E29" s="7">
        <v>1</v>
      </c>
      <c r="F29" s="59">
        <v>7534.09</v>
      </c>
      <c r="G29" s="10" t="s">
        <v>25</v>
      </c>
      <c r="H29" s="7" t="s">
        <v>59</v>
      </c>
      <c r="I29" s="11">
        <v>46082</v>
      </c>
      <c r="J29" s="7" t="s">
        <v>27</v>
      </c>
      <c r="K29" s="7" t="s">
        <v>28</v>
      </c>
      <c r="L29" s="7" t="s">
        <v>60</v>
      </c>
      <c r="M29" s="7" t="s">
        <v>30</v>
      </c>
      <c r="N29" s="7" t="s">
        <v>39</v>
      </c>
      <c r="O29" s="7" t="s">
        <v>61</v>
      </c>
      <c r="P29" s="58" t="s">
        <v>197</v>
      </c>
    </row>
    <row r="30" spans="1:16" ht="61.5" customHeight="1" x14ac:dyDescent="0.25">
      <c r="A30" s="1"/>
      <c r="B30" s="80"/>
      <c r="C30" s="7" t="s">
        <v>62</v>
      </c>
      <c r="D30" s="7" t="s">
        <v>48</v>
      </c>
      <c r="E30" s="7">
        <v>1</v>
      </c>
      <c r="F30" s="59">
        <v>30000</v>
      </c>
      <c r="G30" s="7" t="s">
        <v>25</v>
      </c>
      <c r="H30" s="7" t="s">
        <v>33</v>
      </c>
      <c r="I30" s="11">
        <v>46023</v>
      </c>
      <c r="J30" s="7" t="s">
        <v>27</v>
      </c>
      <c r="K30" s="7" t="s">
        <v>28</v>
      </c>
      <c r="L30" s="7" t="s">
        <v>29</v>
      </c>
      <c r="M30" s="7" t="s">
        <v>30</v>
      </c>
      <c r="N30" s="7" t="s">
        <v>39</v>
      </c>
      <c r="O30" s="7" t="s">
        <v>63</v>
      </c>
      <c r="P30" s="7"/>
    </row>
    <row r="31" spans="1:16" ht="63.75" customHeight="1" x14ac:dyDescent="0.25">
      <c r="A31" s="1"/>
      <c r="B31" s="80"/>
      <c r="C31" s="7" t="s">
        <v>64</v>
      </c>
      <c r="D31" s="7" t="s">
        <v>48</v>
      </c>
      <c r="E31" s="7">
        <v>1</v>
      </c>
      <c r="F31" s="59">
        <v>4000</v>
      </c>
      <c r="G31" s="10" t="s">
        <v>25</v>
      </c>
      <c r="H31" s="7" t="s">
        <v>33</v>
      </c>
      <c r="I31" s="11">
        <v>46082</v>
      </c>
      <c r="J31" s="7" t="s">
        <v>27</v>
      </c>
      <c r="K31" s="7" t="s">
        <v>28</v>
      </c>
      <c r="L31" s="7" t="s">
        <v>29</v>
      </c>
      <c r="M31" s="7" t="s">
        <v>30</v>
      </c>
      <c r="N31" s="7" t="s">
        <v>31</v>
      </c>
      <c r="O31" s="7" t="s">
        <v>65</v>
      </c>
      <c r="P31" s="7"/>
    </row>
    <row r="32" spans="1:16" ht="82.5" customHeight="1" x14ac:dyDescent="0.25">
      <c r="A32" s="1"/>
      <c r="B32" s="80"/>
      <c r="C32" s="7" t="s">
        <v>66</v>
      </c>
      <c r="D32" s="7" t="s">
        <v>48</v>
      </c>
      <c r="E32" s="7">
        <v>1</v>
      </c>
      <c r="F32" s="9">
        <v>454206.64</v>
      </c>
      <c r="G32" s="10" t="s">
        <v>25</v>
      </c>
      <c r="H32" s="7" t="s">
        <v>33</v>
      </c>
      <c r="I32" s="11">
        <v>46023</v>
      </c>
      <c r="J32" s="7" t="s">
        <v>27</v>
      </c>
      <c r="K32" s="7" t="s">
        <v>28</v>
      </c>
      <c r="L32" s="7" t="s">
        <v>46</v>
      </c>
      <c r="M32" s="7" t="s">
        <v>30</v>
      </c>
      <c r="N32" s="7" t="s">
        <v>31</v>
      </c>
      <c r="O32" s="7" t="s">
        <v>40</v>
      </c>
      <c r="P32" s="7"/>
    </row>
    <row r="33" spans="1:17" ht="61.5" customHeight="1" x14ac:dyDescent="0.25">
      <c r="A33" s="1"/>
      <c r="B33" s="80"/>
      <c r="C33" s="7" t="s">
        <v>67</v>
      </c>
      <c r="D33" s="7" t="s">
        <v>48</v>
      </c>
      <c r="E33" s="7">
        <v>1</v>
      </c>
      <c r="F33" s="60">
        <v>7200</v>
      </c>
      <c r="G33" s="10" t="s">
        <v>25</v>
      </c>
      <c r="H33" s="7" t="s">
        <v>33</v>
      </c>
      <c r="I33" s="11">
        <v>46023</v>
      </c>
      <c r="J33" s="7" t="s">
        <v>27</v>
      </c>
      <c r="K33" s="7" t="s">
        <v>28</v>
      </c>
      <c r="L33" s="7" t="s">
        <v>29</v>
      </c>
      <c r="M33" s="7" t="s">
        <v>30</v>
      </c>
      <c r="N33" s="7" t="s">
        <v>35</v>
      </c>
      <c r="O33" s="7" t="s">
        <v>36</v>
      </c>
      <c r="P33" s="7"/>
    </row>
    <row r="34" spans="1:17" ht="82.5" customHeight="1" x14ac:dyDescent="0.25">
      <c r="A34" s="1"/>
      <c r="B34" s="80"/>
      <c r="C34" s="7" t="s">
        <v>68</v>
      </c>
      <c r="D34" s="7" t="s">
        <v>48</v>
      </c>
      <c r="E34" s="7">
        <v>1</v>
      </c>
      <c r="F34" s="18">
        <v>300974.75</v>
      </c>
      <c r="G34" s="10" t="s">
        <v>25</v>
      </c>
      <c r="H34" s="32" t="s">
        <v>26</v>
      </c>
      <c r="I34" s="11">
        <v>46080</v>
      </c>
      <c r="J34" s="7" t="s">
        <v>27</v>
      </c>
      <c r="K34" s="7" t="s">
        <v>69</v>
      </c>
      <c r="L34" s="7" t="s">
        <v>46</v>
      </c>
      <c r="M34" s="7" t="s">
        <v>30</v>
      </c>
      <c r="N34" s="7" t="s">
        <v>31</v>
      </c>
      <c r="O34" s="7" t="s">
        <v>40</v>
      </c>
      <c r="P34" s="7" t="s">
        <v>166</v>
      </c>
    </row>
    <row r="35" spans="1:17" ht="48.75" customHeight="1" x14ac:dyDescent="0.25">
      <c r="A35" s="1"/>
      <c r="B35" s="80"/>
      <c r="C35" s="12" t="s">
        <v>70</v>
      </c>
      <c r="D35" s="7" t="s">
        <v>71</v>
      </c>
      <c r="E35" s="7">
        <v>1</v>
      </c>
      <c r="F35" s="13">
        <v>10000</v>
      </c>
      <c r="G35" s="10" t="s">
        <v>25</v>
      </c>
      <c r="H35" s="32" t="s">
        <v>26</v>
      </c>
      <c r="I35" s="11">
        <v>46172</v>
      </c>
      <c r="J35" s="7" t="s">
        <v>27</v>
      </c>
      <c r="K35" s="7" t="s">
        <v>28</v>
      </c>
      <c r="L35" s="7" t="s">
        <v>34</v>
      </c>
      <c r="M35" s="7" t="s">
        <v>30</v>
      </c>
      <c r="N35" s="14" t="s">
        <v>31</v>
      </c>
      <c r="O35" s="7"/>
      <c r="P35" s="7"/>
    </row>
    <row r="36" spans="1:17" ht="46.5" customHeight="1" x14ac:dyDescent="0.25">
      <c r="A36" s="1"/>
      <c r="B36" s="80"/>
      <c r="C36" s="12" t="s">
        <v>72</v>
      </c>
      <c r="D36" s="12" t="s">
        <v>73</v>
      </c>
      <c r="E36" s="12">
        <v>440</v>
      </c>
      <c r="F36" s="16">
        <v>8000</v>
      </c>
      <c r="G36" s="10" t="s">
        <v>25</v>
      </c>
      <c r="H36" s="32" t="s">
        <v>26</v>
      </c>
      <c r="I36" s="11">
        <v>46173</v>
      </c>
      <c r="J36" s="7" t="s">
        <v>27</v>
      </c>
      <c r="K36" s="7" t="s">
        <v>28</v>
      </c>
      <c r="L36" s="7" t="s">
        <v>34</v>
      </c>
      <c r="M36" s="7" t="s">
        <v>30</v>
      </c>
      <c r="N36" s="14" t="s">
        <v>31</v>
      </c>
      <c r="O36" s="17"/>
      <c r="P36" s="14"/>
    </row>
    <row r="37" spans="1:17" ht="45" customHeight="1" x14ac:dyDescent="0.25">
      <c r="A37" s="1"/>
      <c r="B37" s="80"/>
      <c r="C37" s="12" t="s">
        <v>74</v>
      </c>
      <c r="D37" s="12" t="s">
        <v>71</v>
      </c>
      <c r="E37" s="15">
        <f>500+250+40+20</f>
        <v>810</v>
      </c>
      <c r="F37" s="18">
        <f>7000+2000+1120+300</f>
        <v>10420</v>
      </c>
      <c r="G37" s="10" t="s">
        <v>25</v>
      </c>
      <c r="H37" s="32" t="s">
        <v>26</v>
      </c>
      <c r="I37" s="11">
        <v>46174</v>
      </c>
      <c r="J37" s="7" t="s">
        <v>27</v>
      </c>
      <c r="K37" s="7" t="s">
        <v>28</v>
      </c>
      <c r="L37" s="7" t="s">
        <v>34</v>
      </c>
      <c r="M37" s="7" t="s">
        <v>30</v>
      </c>
      <c r="N37" s="14" t="s">
        <v>31</v>
      </c>
      <c r="O37" s="17"/>
      <c r="P37" s="14"/>
    </row>
    <row r="38" spans="1:17" ht="43.5" customHeight="1" x14ac:dyDescent="0.25">
      <c r="A38" s="1"/>
      <c r="B38" s="80"/>
      <c r="C38" s="19" t="s">
        <v>75</v>
      </c>
      <c r="D38" s="14" t="s">
        <v>71</v>
      </c>
      <c r="E38" s="14">
        <v>400</v>
      </c>
      <c r="F38" s="20">
        <f>2000+3145</f>
        <v>5145</v>
      </c>
      <c r="G38" s="10" t="s">
        <v>25</v>
      </c>
      <c r="H38" s="32" t="s">
        <v>26</v>
      </c>
      <c r="I38" s="11">
        <v>46175</v>
      </c>
      <c r="J38" s="7" t="s">
        <v>27</v>
      </c>
      <c r="K38" s="7" t="s">
        <v>28</v>
      </c>
      <c r="L38" s="7" t="s">
        <v>34</v>
      </c>
      <c r="M38" s="7" t="s">
        <v>30</v>
      </c>
      <c r="N38" s="14" t="s">
        <v>31</v>
      </c>
      <c r="O38" s="17"/>
      <c r="P38" s="21"/>
    </row>
    <row r="39" spans="1:17" ht="46.5" customHeight="1" x14ac:dyDescent="0.25">
      <c r="A39" s="1"/>
      <c r="B39" s="80"/>
      <c r="C39" s="12" t="s">
        <v>76</v>
      </c>
      <c r="D39" s="14" t="s">
        <v>48</v>
      </c>
      <c r="E39" s="22">
        <v>40</v>
      </c>
      <c r="F39" s="20">
        <v>3200</v>
      </c>
      <c r="G39" s="10" t="s">
        <v>25</v>
      </c>
      <c r="H39" s="32" t="s">
        <v>26</v>
      </c>
      <c r="I39" s="11">
        <v>46176</v>
      </c>
      <c r="J39" s="7" t="s">
        <v>27</v>
      </c>
      <c r="K39" s="7" t="s">
        <v>28</v>
      </c>
      <c r="L39" s="7" t="s">
        <v>34</v>
      </c>
      <c r="M39" s="7" t="s">
        <v>30</v>
      </c>
      <c r="N39" s="14" t="s">
        <v>31</v>
      </c>
      <c r="O39" s="14"/>
      <c r="P39" s="14"/>
    </row>
    <row r="40" spans="1:17" ht="48" x14ac:dyDescent="0.25">
      <c r="A40" s="1"/>
      <c r="B40" s="80"/>
      <c r="C40" s="12" t="s">
        <v>77</v>
      </c>
      <c r="D40" s="14" t="s">
        <v>78</v>
      </c>
      <c r="E40" s="14">
        <v>1</v>
      </c>
      <c r="F40" s="61">
        <v>6575.25</v>
      </c>
      <c r="G40" s="10" t="s">
        <v>25</v>
      </c>
      <c r="H40" s="32" t="s">
        <v>79</v>
      </c>
      <c r="I40" s="23">
        <v>46082</v>
      </c>
      <c r="J40" s="7" t="s">
        <v>27</v>
      </c>
      <c r="K40" s="7" t="s">
        <v>28</v>
      </c>
      <c r="L40" s="7" t="s">
        <v>29</v>
      </c>
      <c r="M40" s="7" t="s">
        <v>30</v>
      </c>
      <c r="N40" s="14" t="s">
        <v>31</v>
      </c>
      <c r="O40" s="14"/>
      <c r="P40" s="14"/>
    </row>
    <row r="41" spans="1:17" ht="85.5" customHeight="1" x14ac:dyDescent="0.25">
      <c r="A41" s="1"/>
      <c r="B41" s="80"/>
      <c r="C41" s="46" t="s">
        <v>164</v>
      </c>
      <c r="D41" s="14" t="s">
        <v>48</v>
      </c>
      <c r="E41" s="14">
        <v>1</v>
      </c>
      <c r="F41" s="48">
        <v>7434.7</v>
      </c>
      <c r="G41" s="10" t="s">
        <v>25</v>
      </c>
      <c r="H41" s="32" t="s">
        <v>26</v>
      </c>
      <c r="I41" s="47">
        <v>46066</v>
      </c>
      <c r="J41" s="7" t="s">
        <v>27</v>
      </c>
      <c r="K41" s="7" t="s">
        <v>28</v>
      </c>
      <c r="L41" s="46" t="s">
        <v>165</v>
      </c>
      <c r="M41" s="7" t="s">
        <v>30</v>
      </c>
      <c r="N41" s="14" t="s">
        <v>31</v>
      </c>
      <c r="O41" s="14"/>
      <c r="P41" s="7" t="s">
        <v>195</v>
      </c>
      <c r="Q41" s="58" t="s">
        <v>199</v>
      </c>
    </row>
    <row r="42" spans="1:17" ht="67.5" customHeight="1" x14ac:dyDescent="0.25">
      <c r="A42" s="1"/>
      <c r="B42" s="80"/>
      <c r="C42" s="12" t="s">
        <v>80</v>
      </c>
      <c r="D42" s="14" t="s">
        <v>78</v>
      </c>
      <c r="E42" s="14">
        <v>3</v>
      </c>
      <c r="F42" s="61">
        <v>384</v>
      </c>
      <c r="G42" s="10" t="s">
        <v>25</v>
      </c>
      <c r="H42" s="32" t="s">
        <v>79</v>
      </c>
      <c r="I42" s="23">
        <v>46081</v>
      </c>
      <c r="J42" s="7" t="s">
        <v>27</v>
      </c>
      <c r="K42" s="7" t="s">
        <v>28</v>
      </c>
      <c r="L42" s="7" t="s">
        <v>53</v>
      </c>
      <c r="M42" s="7" t="s">
        <v>30</v>
      </c>
      <c r="N42" s="14" t="s">
        <v>81</v>
      </c>
      <c r="O42" s="14"/>
      <c r="P42" s="14"/>
    </row>
    <row r="43" spans="1:17" ht="165.75" customHeight="1" x14ac:dyDescent="0.25">
      <c r="B43" s="80"/>
      <c r="C43" s="8" t="s">
        <v>194</v>
      </c>
      <c r="D43" s="14" t="s">
        <v>78</v>
      </c>
      <c r="E43" s="14">
        <v>1</v>
      </c>
      <c r="F43" s="42">
        <v>30224.74</v>
      </c>
      <c r="G43" s="10" t="s">
        <v>25</v>
      </c>
      <c r="H43" s="32" t="s">
        <v>26</v>
      </c>
      <c r="I43" s="11">
        <v>46204</v>
      </c>
      <c r="J43" s="7" t="s">
        <v>27</v>
      </c>
      <c r="K43" s="7" t="s">
        <v>28</v>
      </c>
      <c r="L43" s="46" t="s">
        <v>165</v>
      </c>
      <c r="M43" s="7" t="s">
        <v>30</v>
      </c>
      <c r="N43" s="14"/>
      <c r="O43" s="14" t="s">
        <v>196</v>
      </c>
      <c r="P43" s="14"/>
    </row>
    <row r="44" spans="1:17" ht="89.25" customHeight="1" x14ac:dyDescent="0.25">
      <c r="B44" s="80"/>
      <c r="C44" s="12" t="s">
        <v>203</v>
      </c>
      <c r="D44" s="14" t="s">
        <v>78</v>
      </c>
      <c r="E44" s="14">
        <v>1</v>
      </c>
      <c r="F44" s="61">
        <v>40925</v>
      </c>
      <c r="G44" s="10" t="s">
        <v>25</v>
      </c>
      <c r="H44" s="32" t="s">
        <v>26</v>
      </c>
      <c r="I44" s="11">
        <v>46204</v>
      </c>
      <c r="J44" s="7" t="s">
        <v>27</v>
      </c>
      <c r="K44" s="7" t="s">
        <v>28</v>
      </c>
      <c r="L44" s="7" t="s">
        <v>29</v>
      </c>
      <c r="M44" s="7" t="s">
        <v>30</v>
      </c>
      <c r="N44" s="14" t="s">
        <v>31</v>
      </c>
      <c r="O44" s="14"/>
      <c r="P44" s="14"/>
    </row>
    <row r="45" spans="1:17" ht="90" customHeight="1" x14ac:dyDescent="0.25">
      <c r="A45" s="1"/>
      <c r="B45" s="80"/>
      <c r="C45" s="12" t="s">
        <v>202</v>
      </c>
      <c r="D45" s="14" t="s">
        <v>78</v>
      </c>
      <c r="E45" s="14">
        <v>1</v>
      </c>
      <c r="F45" s="61">
        <v>123959.98</v>
      </c>
      <c r="G45" s="10" t="s">
        <v>25</v>
      </c>
      <c r="H45" s="32" t="s">
        <v>26</v>
      </c>
      <c r="I45" s="11">
        <v>46204</v>
      </c>
      <c r="J45" s="7" t="s">
        <v>27</v>
      </c>
      <c r="K45" s="7" t="s">
        <v>28</v>
      </c>
      <c r="L45" s="7" t="s">
        <v>176</v>
      </c>
      <c r="M45" s="7" t="s">
        <v>30</v>
      </c>
      <c r="N45" s="14" t="s">
        <v>31</v>
      </c>
      <c r="O45" s="14"/>
      <c r="P45" s="14"/>
    </row>
    <row r="46" spans="1:17" ht="178.5" customHeight="1" x14ac:dyDescent="0.25">
      <c r="A46" s="1"/>
      <c r="B46" s="81"/>
      <c r="C46" s="12" t="s">
        <v>193</v>
      </c>
      <c r="D46" s="14" t="s">
        <v>78</v>
      </c>
      <c r="E46" s="14">
        <v>1</v>
      </c>
      <c r="F46" s="61">
        <v>5000</v>
      </c>
      <c r="G46" s="10" t="s">
        <v>129</v>
      </c>
      <c r="H46" s="32" t="s">
        <v>26</v>
      </c>
      <c r="I46" s="23">
        <v>46172</v>
      </c>
      <c r="J46" s="7" t="s">
        <v>27</v>
      </c>
      <c r="K46" s="7" t="s">
        <v>28</v>
      </c>
      <c r="L46" s="7" t="s">
        <v>29</v>
      </c>
      <c r="M46" s="7" t="s">
        <v>30</v>
      </c>
      <c r="N46" s="7" t="s">
        <v>30</v>
      </c>
      <c r="O46" s="14" t="s">
        <v>192</v>
      </c>
      <c r="P46" s="14"/>
    </row>
    <row r="47" spans="1:17" ht="81" customHeight="1" x14ac:dyDescent="0.25">
      <c r="A47" s="1"/>
      <c r="B47" s="67" t="s">
        <v>82</v>
      </c>
      <c r="C47" s="24" t="s">
        <v>83</v>
      </c>
      <c r="D47" s="24" t="s">
        <v>48</v>
      </c>
      <c r="E47" s="24">
        <v>1</v>
      </c>
      <c r="F47" s="9">
        <v>15000</v>
      </c>
      <c r="G47" s="10" t="s">
        <v>25</v>
      </c>
      <c r="H47" s="32" t="s">
        <v>26</v>
      </c>
      <c r="I47" s="25">
        <v>46296</v>
      </c>
      <c r="J47" s="7" t="s">
        <v>27</v>
      </c>
      <c r="K47" s="7" t="s">
        <v>28</v>
      </c>
      <c r="L47" s="7" t="s">
        <v>84</v>
      </c>
      <c r="M47" s="7" t="s">
        <v>30</v>
      </c>
      <c r="N47" s="24" t="s">
        <v>85</v>
      </c>
      <c r="O47" s="14" t="s">
        <v>86</v>
      </c>
      <c r="P47" s="14"/>
    </row>
    <row r="48" spans="1:17" ht="78.75" customHeight="1" x14ac:dyDescent="0.25">
      <c r="A48" s="1"/>
      <c r="B48" s="67"/>
      <c r="C48" s="33" t="s">
        <v>87</v>
      </c>
      <c r="D48" s="24" t="s">
        <v>48</v>
      </c>
      <c r="E48" s="33">
        <v>1</v>
      </c>
      <c r="F48" s="59">
        <v>10000</v>
      </c>
      <c r="G48" s="10" t="s">
        <v>25</v>
      </c>
      <c r="H48" s="32" t="s">
        <v>26</v>
      </c>
      <c r="I48" s="25">
        <v>46296</v>
      </c>
      <c r="J48" s="7" t="s">
        <v>27</v>
      </c>
      <c r="K48" s="7" t="s">
        <v>28</v>
      </c>
      <c r="L48" s="7" t="s">
        <v>29</v>
      </c>
      <c r="M48" s="7" t="s">
        <v>30</v>
      </c>
      <c r="N48" s="24" t="s">
        <v>85</v>
      </c>
      <c r="O48" s="14" t="s">
        <v>86</v>
      </c>
      <c r="P48" s="14"/>
    </row>
    <row r="49" spans="1:16" ht="230.25" customHeight="1" x14ac:dyDescent="0.25">
      <c r="A49" s="1"/>
      <c r="B49" s="62" t="s">
        <v>88</v>
      </c>
      <c r="C49" s="33" t="s">
        <v>150</v>
      </c>
      <c r="D49" s="33" t="s">
        <v>48</v>
      </c>
      <c r="E49" s="33">
        <v>10000</v>
      </c>
      <c r="F49" s="30">
        <v>10000</v>
      </c>
      <c r="G49" s="33" t="s">
        <v>25</v>
      </c>
      <c r="H49" s="44" t="s">
        <v>26</v>
      </c>
      <c r="I49" s="45">
        <v>46235</v>
      </c>
      <c r="J49" s="12" t="s">
        <v>27</v>
      </c>
      <c r="K49" s="12" t="s">
        <v>28</v>
      </c>
      <c r="L49" s="7" t="s">
        <v>34</v>
      </c>
      <c r="M49" s="12" t="s">
        <v>30</v>
      </c>
      <c r="N49" s="12" t="s">
        <v>89</v>
      </c>
      <c r="O49" s="33" t="s">
        <v>152</v>
      </c>
      <c r="P49" s="24"/>
    </row>
    <row r="50" spans="1:16" ht="195" customHeight="1" x14ac:dyDescent="0.25">
      <c r="A50" s="1"/>
      <c r="B50" s="62"/>
      <c r="C50" s="33" t="s">
        <v>188</v>
      </c>
      <c r="D50" s="33" t="s">
        <v>48</v>
      </c>
      <c r="E50" s="33">
        <v>1</v>
      </c>
      <c r="F50" s="30">
        <v>1800</v>
      </c>
      <c r="G50" s="33" t="s">
        <v>25</v>
      </c>
      <c r="H50" s="44" t="s">
        <v>26</v>
      </c>
      <c r="I50" s="45">
        <v>46204</v>
      </c>
      <c r="J50" s="7" t="s">
        <v>177</v>
      </c>
      <c r="K50" s="12" t="s">
        <v>28</v>
      </c>
      <c r="L50" s="7" t="s">
        <v>176</v>
      </c>
      <c r="M50" s="12" t="s">
        <v>30</v>
      </c>
      <c r="N50" s="12" t="s">
        <v>89</v>
      </c>
      <c r="O50" s="33" t="s">
        <v>151</v>
      </c>
      <c r="P50" s="24"/>
    </row>
    <row r="51" spans="1:16" ht="245.25" customHeight="1" x14ac:dyDescent="0.25">
      <c r="A51" s="1"/>
      <c r="B51" s="62"/>
      <c r="C51" s="33" t="s">
        <v>153</v>
      </c>
      <c r="D51" s="33" t="s">
        <v>48</v>
      </c>
      <c r="E51" s="33">
        <v>1</v>
      </c>
      <c r="F51" s="30">
        <v>40000</v>
      </c>
      <c r="G51" s="33" t="s">
        <v>25</v>
      </c>
      <c r="H51" s="44" t="s">
        <v>26</v>
      </c>
      <c r="I51" s="45">
        <v>46266</v>
      </c>
      <c r="J51" s="12" t="s">
        <v>27</v>
      </c>
      <c r="K51" s="12" t="s">
        <v>28</v>
      </c>
      <c r="L51" s="7" t="s">
        <v>29</v>
      </c>
      <c r="M51" s="12" t="s">
        <v>30</v>
      </c>
      <c r="N51" s="12" t="s">
        <v>89</v>
      </c>
      <c r="O51" s="33" t="s">
        <v>154</v>
      </c>
      <c r="P51" s="24"/>
    </row>
    <row r="52" spans="1:16" ht="132.75" customHeight="1" x14ac:dyDescent="0.25">
      <c r="A52" s="1"/>
      <c r="B52" s="62"/>
      <c r="C52" s="24" t="s">
        <v>91</v>
      </c>
      <c r="D52" s="24" t="s">
        <v>48</v>
      </c>
      <c r="E52" s="24">
        <v>5000</v>
      </c>
      <c r="F52" s="13">
        <v>3000</v>
      </c>
      <c r="G52" s="24" t="s">
        <v>25</v>
      </c>
      <c r="H52" s="32" t="s">
        <v>26</v>
      </c>
      <c r="I52" s="25">
        <v>46174</v>
      </c>
      <c r="J52" s="7" t="s">
        <v>27</v>
      </c>
      <c r="K52" s="7" t="s">
        <v>28</v>
      </c>
      <c r="L52" s="7" t="s">
        <v>84</v>
      </c>
      <c r="M52" s="7" t="s">
        <v>30</v>
      </c>
      <c r="N52" s="7" t="s">
        <v>89</v>
      </c>
      <c r="O52" s="24" t="s">
        <v>92</v>
      </c>
      <c r="P52" s="7"/>
    </row>
    <row r="53" spans="1:16" ht="135.75" customHeight="1" x14ac:dyDescent="0.25">
      <c r="A53" s="1"/>
      <c r="B53" s="62"/>
      <c r="C53" s="24" t="s">
        <v>93</v>
      </c>
      <c r="D53" s="24" t="s">
        <v>48</v>
      </c>
      <c r="E53" s="24">
        <v>3000</v>
      </c>
      <c r="F53" s="13">
        <v>5000</v>
      </c>
      <c r="G53" s="24" t="s">
        <v>25</v>
      </c>
      <c r="H53" s="32" t="s">
        <v>26</v>
      </c>
      <c r="I53" s="25">
        <v>46174</v>
      </c>
      <c r="J53" s="7" t="s">
        <v>27</v>
      </c>
      <c r="K53" s="7" t="s">
        <v>28</v>
      </c>
      <c r="L53" s="7" t="s">
        <v>84</v>
      </c>
      <c r="M53" s="7" t="s">
        <v>94</v>
      </c>
      <c r="N53" s="7" t="s">
        <v>89</v>
      </c>
      <c r="O53" s="24" t="s">
        <v>92</v>
      </c>
      <c r="P53" s="7"/>
    </row>
    <row r="54" spans="1:16" ht="59.25" customHeight="1" x14ac:dyDescent="0.25">
      <c r="A54" s="1"/>
      <c r="B54" s="62"/>
      <c r="C54" s="24" t="s">
        <v>95</v>
      </c>
      <c r="D54" s="24" t="s">
        <v>48</v>
      </c>
      <c r="E54" s="24">
        <v>3</v>
      </c>
      <c r="F54" s="13">
        <v>90000</v>
      </c>
      <c r="G54" s="24" t="s">
        <v>25</v>
      </c>
      <c r="H54" s="32" t="s">
        <v>26</v>
      </c>
      <c r="I54" s="25">
        <v>46296</v>
      </c>
      <c r="J54" s="7" t="s">
        <v>27</v>
      </c>
      <c r="K54" s="7" t="s">
        <v>28</v>
      </c>
      <c r="L54" s="7" t="s">
        <v>29</v>
      </c>
      <c r="M54" s="7" t="s">
        <v>30</v>
      </c>
      <c r="N54" s="7" t="s">
        <v>89</v>
      </c>
      <c r="O54" s="24" t="s">
        <v>96</v>
      </c>
      <c r="P54" s="24" t="s">
        <v>90</v>
      </c>
    </row>
    <row r="55" spans="1:16" ht="96.75" customHeight="1" x14ac:dyDescent="0.25">
      <c r="A55" s="1"/>
      <c r="B55" s="62"/>
      <c r="C55" s="7" t="s">
        <v>97</v>
      </c>
      <c r="D55" s="7" t="s">
        <v>48</v>
      </c>
      <c r="E55" s="7">
        <v>1</v>
      </c>
      <c r="F55" s="13">
        <v>153000</v>
      </c>
      <c r="G55" s="7" t="s">
        <v>25</v>
      </c>
      <c r="H55" s="32" t="s">
        <v>26</v>
      </c>
      <c r="I55" s="27">
        <v>46174</v>
      </c>
      <c r="J55" s="7" t="s">
        <v>27</v>
      </c>
      <c r="K55" s="7" t="s">
        <v>28</v>
      </c>
      <c r="L55" s="7" t="s">
        <v>29</v>
      </c>
      <c r="M55" s="7" t="s">
        <v>30</v>
      </c>
      <c r="N55" s="7" t="s">
        <v>89</v>
      </c>
      <c r="O55" s="14" t="s">
        <v>98</v>
      </c>
      <c r="P55" s="7" t="s">
        <v>90</v>
      </c>
    </row>
    <row r="56" spans="1:16" ht="72.75" customHeight="1" x14ac:dyDescent="0.25">
      <c r="A56" s="1"/>
      <c r="B56" s="68" t="s">
        <v>99</v>
      </c>
      <c r="C56" s="7" t="s">
        <v>100</v>
      </c>
      <c r="D56" s="7" t="s">
        <v>48</v>
      </c>
      <c r="E56" s="28">
        <v>1</v>
      </c>
      <c r="F56" s="43">
        <v>219998</v>
      </c>
      <c r="G56" s="14" t="s">
        <v>25</v>
      </c>
      <c r="H56" s="32" t="s">
        <v>26</v>
      </c>
      <c r="I56" s="27">
        <v>46204</v>
      </c>
      <c r="J56" s="7" t="s">
        <v>27</v>
      </c>
      <c r="K56" s="7" t="s">
        <v>28</v>
      </c>
      <c r="L56" s="7" t="s">
        <v>53</v>
      </c>
      <c r="M56" s="7" t="s">
        <v>30</v>
      </c>
      <c r="N56" s="7" t="s">
        <v>89</v>
      </c>
      <c r="O56" s="7" t="s">
        <v>101</v>
      </c>
      <c r="P56" s="7" t="s">
        <v>102</v>
      </c>
    </row>
    <row r="57" spans="1:16" ht="57.75" customHeight="1" x14ac:dyDescent="0.25">
      <c r="A57" s="1"/>
      <c r="B57" s="69"/>
      <c r="C57" s="7" t="s">
        <v>103</v>
      </c>
      <c r="D57" s="7" t="s">
        <v>48</v>
      </c>
      <c r="E57" s="7">
        <v>1</v>
      </c>
      <c r="F57" s="43">
        <v>6000</v>
      </c>
      <c r="G57" s="7" t="s">
        <v>25</v>
      </c>
      <c r="H57" s="32" t="s">
        <v>79</v>
      </c>
      <c r="I57" s="27">
        <v>46174</v>
      </c>
      <c r="J57" s="7" t="s">
        <v>27</v>
      </c>
      <c r="K57" s="7" t="s">
        <v>28</v>
      </c>
      <c r="L57" s="7" t="s">
        <v>29</v>
      </c>
      <c r="M57" s="7" t="s">
        <v>30</v>
      </c>
      <c r="N57" s="7" t="s">
        <v>89</v>
      </c>
      <c r="O57" s="7" t="s">
        <v>124</v>
      </c>
      <c r="P57" s="7"/>
    </row>
    <row r="58" spans="1:16" ht="76.5" customHeight="1" x14ac:dyDescent="0.25">
      <c r="A58" s="1"/>
      <c r="B58" s="69"/>
      <c r="C58" s="7" t="s">
        <v>125</v>
      </c>
      <c r="D58" s="7" t="s">
        <v>48</v>
      </c>
      <c r="E58" s="7">
        <v>1</v>
      </c>
      <c r="F58" s="43">
        <v>38592</v>
      </c>
      <c r="G58" s="7" t="s">
        <v>25</v>
      </c>
      <c r="H58" s="32" t="s">
        <v>26</v>
      </c>
      <c r="I58" s="27">
        <v>46235</v>
      </c>
      <c r="J58" s="7" t="s">
        <v>27</v>
      </c>
      <c r="K58" s="7" t="s">
        <v>28</v>
      </c>
      <c r="L58" s="7" t="s">
        <v>34</v>
      </c>
      <c r="M58" s="7" t="s">
        <v>30</v>
      </c>
      <c r="N58" s="14" t="s">
        <v>31</v>
      </c>
      <c r="O58" s="7" t="s">
        <v>126</v>
      </c>
      <c r="P58" s="7"/>
    </row>
    <row r="59" spans="1:16" ht="48" customHeight="1" x14ac:dyDescent="0.25">
      <c r="A59" s="1"/>
      <c r="B59" s="69"/>
      <c r="C59" s="53" t="s">
        <v>175</v>
      </c>
      <c r="D59" s="7" t="s">
        <v>48</v>
      </c>
      <c r="E59" s="7">
        <v>20</v>
      </c>
      <c r="F59" s="50">
        <v>14000</v>
      </c>
      <c r="G59" s="24" t="s">
        <v>129</v>
      </c>
      <c r="H59" s="32" t="s">
        <v>26</v>
      </c>
      <c r="I59" s="27">
        <v>46235</v>
      </c>
      <c r="J59" s="7" t="s">
        <v>177</v>
      </c>
      <c r="K59" s="7" t="s">
        <v>28</v>
      </c>
      <c r="L59" s="7" t="s">
        <v>176</v>
      </c>
      <c r="M59" s="7" t="s">
        <v>30</v>
      </c>
      <c r="N59" s="55" t="s">
        <v>89</v>
      </c>
      <c r="O59" s="7" t="s">
        <v>168</v>
      </c>
      <c r="P59" s="7"/>
    </row>
    <row r="60" spans="1:16" ht="52.5" customHeight="1" x14ac:dyDescent="0.25">
      <c r="A60" s="1"/>
      <c r="B60" s="69"/>
      <c r="C60" s="54" t="s">
        <v>169</v>
      </c>
      <c r="D60" s="7" t="s">
        <v>48</v>
      </c>
      <c r="E60" s="49">
        <v>1000</v>
      </c>
      <c r="F60" s="50">
        <v>6000</v>
      </c>
      <c r="G60" s="24" t="s">
        <v>129</v>
      </c>
      <c r="H60" s="32" t="s">
        <v>26</v>
      </c>
      <c r="I60" s="27">
        <v>46235</v>
      </c>
      <c r="J60" s="7" t="s">
        <v>27</v>
      </c>
      <c r="K60" s="7" t="s">
        <v>28</v>
      </c>
      <c r="L60" s="7" t="s">
        <v>34</v>
      </c>
      <c r="M60" s="7" t="s">
        <v>30</v>
      </c>
      <c r="N60" s="55" t="s">
        <v>89</v>
      </c>
      <c r="O60" s="7" t="s">
        <v>170</v>
      </c>
      <c r="P60" s="7"/>
    </row>
    <row r="61" spans="1:16" ht="63.75" customHeight="1" x14ac:dyDescent="0.25">
      <c r="A61" s="1"/>
      <c r="B61" s="69"/>
      <c r="C61" s="54" t="s">
        <v>171</v>
      </c>
      <c r="D61" s="7" t="s">
        <v>48</v>
      </c>
      <c r="E61" s="7">
        <v>1</v>
      </c>
      <c r="F61" s="50">
        <v>1500</v>
      </c>
      <c r="G61" s="24" t="s">
        <v>129</v>
      </c>
      <c r="H61" s="32" t="s">
        <v>26</v>
      </c>
      <c r="I61" s="27">
        <v>46235</v>
      </c>
      <c r="J61" s="7" t="s">
        <v>177</v>
      </c>
      <c r="K61" s="7" t="s">
        <v>28</v>
      </c>
      <c r="L61" s="7" t="s">
        <v>176</v>
      </c>
      <c r="M61" s="7" t="s">
        <v>30</v>
      </c>
      <c r="N61" s="55" t="s">
        <v>89</v>
      </c>
      <c r="O61" s="7" t="s">
        <v>172</v>
      </c>
      <c r="P61" s="7"/>
    </row>
    <row r="62" spans="1:16" ht="55.5" customHeight="1" x14ac:dyDescent="0.25">
      <c r="A62" s="1"/>
      <c r="B62" s="70"/>
      <c r="C62" s="54" t="s">
        <v>173</v>
      </c>
      <c r="D62" s="7" t="s">
        <v>48</v>
      </c>
      <c r="E62" s="7">
        <v>1</v>
      </c>
      <c r="F62" s="50">
        <v>7500</v>
      </c>
      <c r="G62" s="24" t="s">
        <v>129</v>
      </c>
      <c r="H62" s="32" t="s">
        <v>26</v>
      </c>
      <c r="I62" s="27">
        <v>46235</v>
      </c>
      <c r="J62" s="7" t="s">
        <v>177</v>
      </c>
      <c r="K62" s="7" t="s">
        <v>28</v>
      </c>
      <c r="L62" s="7" t="s">
        <v>176</v>
      </c>
      <c r="M62" s="7" t="s">
        <v>30</v>
      </c>
      <c r="N62" s="55" t="s">
        <v>89</v>
      </c>
      <c r="O62" s="7" t="s">
        <v>174</v>
      </c>
      <c r="P62" s="7"/>
    </row>
    <row r="63" spans="1:16" ht="72.75" customHeight="1" x14ac:dyDescent="0.25">
      <c r="A63" s="1"/>
      <c r="B63" s="71" t="s">
        <v>104</v>
      </c>
      <c r="C63" s="24" t="s">
        <v>105</v>
      </c>
      <c r="D63" s="7" t="s">
        <v>48</v>
      </c>
      <c r="E63" s="29">
        <v>3</v>
      </c>
      <c r="F63" s="13">
        <v>50000</v>
      </c>
      <c r="G63" s="26" t="s">
        <v>106</v>
      </c>
      <c r="H63" s="32" t="s">
        <v>26</v>
      </c>
      <c r="I63" s="27">
        <v>46113</v>
      </c>
      <c r="J63" s="7" t="s">
        <v>27</v>
      </c>
      <c r="K63" s="7" t="s">
        <v>28</v>
      </c>
      <c r="L63" s="7" t="s">
        <v>53</v>
      </c>
      <c r="M63" s="7" t="s">
        <v>30</v>
      </c>
      <c r="N63" s="24" t="s">
        <v>107</v>
      </c>
      <c r="O63" s="24" t="s">
        <v>108</v>
      </c>
      <c r="P63" s="7"/>
    </row>
    <row r="64" spans="1:16" ht="59.25" customHeight="1" x14ac:dyDescent="0.25">
      <c r="A64" s="1"/>
      <c r="B64" s="72"/>
      <c r="C64" s="51" t="s">
        <v>178</v>
      </c>
      <c r="D64" s="7" t="s">
        <v>48</v>
      </c>
      <c r="E64" s="29">
        <v>15</v>
      </c>
      <c r="F64" s="13"/>
      <c r="G64" s="26" t="s">
        <v>106</v>
      </c>
      <c r="H64" s="32" t="s">
        <v>26</v>
      </c>
      <c r="I64" s="27">
        <v>46174</v>
      </c>
      <c r="J64" s="7" t="s">
        <v>177</v>
      </c>
      <c r="K64" s="7" t="s">
        <v>28</v>
      </c>
      <c r="L64" s="7" t="s">
        <v>176</v>
      </c>
      <c r="M64" s="7" t="s">
        <v>30</v>
      </c>
      <c r="N64" s="24" t="s">
        <v>107</v>
      </c>
      <c r="O64" s="51" t="s">
        <v>179</v>
      </c>
      <c r="P64" s="7"/>
    </row>
    <row r="65" spans="1:16" ht="78.75" customHeight="1" x14ac:dyDescent="0.25">
      <c r="A65" s="1"/>
      <c r="B65" s="62" t="s">
        <v>109</v>
      </c>
      <c r="C65" s="24" t="s">
        <v>110</v>
      </c>
      <c r="D65" s="7" t="s">
        <v>157</v>
      </c>
      <c r="E65" s="29">
        <v>12</v>
      </c>
      <c r="F65" s="30">
        <v>1839864</v>
      </c>
      <c r="G65" s="24" t="s">
        <v>25</v>
      </c>
      <c r="H65" s="32" t="s">
        <v>79</v>
      </c>
      <c r="I65" s="25">
        <v>46204</v>
      </c>
      <c r="J65" s="7" t="s">
        <v>27</v>
      </c>
      <c r="K65" s="7" t="s">
        <v>28</v>
      </c>
      <c r="L65" s="7" t="s">
        <v>46</v>
      </c>
      <c r="M65" s="7" t="s">
        <v>30</v>
      </c>
      <c r="N65" s="24" t="s">
        <v>31</v>
      </c>
      <c r="O65" s="24" t="s">
        <v>111</v>
      </c>
      <c r="P65" s="31"/>
    </row>
    <row r="66" spans="1:16" ht="126" customHeight="1" x14ac:dyDescent="0.25">
      <c r="A66" s="1"/>
      <c r="B66" s="62"/>
      <c r="C66" s="7" t="s">
        <v>155</v>
      </c>
      <c r="D66" s="7" t="s">
        <v>48</v>
      </c>
      <c r="E66" s="29">
        <v>2</v>
      </c>
      <c r="F66" s="30">
        <v>800</v>
      </c>
      <c r="G66" s="24" t="s">
        <v>129</v>
      </c>
      <c r="H66" s="32" t="s">
        <v>26</v>
      </c>
      <c r="I66" s="25">
        <v>46174</v>
      </c>
      <c r="J66" s="7" t="s">
        <v>27</v>
      </c>
      <c r="K66" s="7" t="s">
        <v>28</v>
      </c>
      <c r="L66" s="7" t="s">
        <v>29</v>
      </c>
      <c r="M66" s="7" t="s">
        <v>30</v>
      </c>
      <c r="N66" s="24" t="s">
        <v>31</v>
      </c>
      <c r="O66" s="7" t="s">
        <v>156</v>
      </c>
      <c r="P66" s="31"/>
    </row>
    <row r="67" spans="1:16" ht="90" customHeight="1" x14ac:dyDescent="0.25">
      <c r="A67" s="1"/>
      <c r="B67" s="62"/>
      <c r="C67" s="7" t="s">
        <v>158</v>
      </c>
      <c r="D67" s="7" t="s">
        <v>48</v>
      </c>
      <c r="E67" s="7">
        <v>1</v>
      </c>
      <c r="F67" s="30">
        <v>20000</v>
      </c>
      <c r="G67" s="24" t="s">
        <v>129</v>
      </c>
      <c r="H67" s="32" t="s">
        <v>26</v>
      </c>
      <c r="I67" s="25">
        <v>46204</v>
      </c>
      <c r="J67" s="7" t="s">
        <v>27</v>
      </c>
      <c r="K67" s="7" t="s">
        <v>28</v>
      </c>
      <c r="L67" s="7" t="s">
        <v>114</v>
      </c>
      <c r="M67" s="7" t="s">
        <v>30</v>
      </c>
      <c r="N67" s="24" t="s">
        <v>31</v>
      </c>
      <c r="O67" s="24" t="s">
        <v>111</v>
      </c>
      <c r="P67" s="31"/>
    </row>
    <row r="68" spans="1:16" ht="109.5" customHeight="1" x14ac:dyDescent="0.25">
      <c r="A68" s="1"/>
      <c r="B68" s="62"/>
      <c r="C68" s="7" t="s">
        <v>159</v>
      </c>
      <c r="D68" s="7" t="s">
        <v>157</v>
      </c>
      <c r="E68" s="29">
        <v>12</v>
      </c>
      <c r="F68" s="42">
        <v>1000000</v>
      </c>
      <c r="G68" s="24" t="s">
        <v>25</v>
      </c>
      <c r="H68" s="32" t="s">
        <v>26</v>
      </c>
      <c r="I68" s="25">
        <v>46143</v>
      </c>
      <c r="J68" s="7" t="s">
        <v>27</v>
      </c>
      <c r="K68" s="7" t="s">
        <v>28</v>
      </c>
      <c r="L68" s="7" t="s">
        <v>163</v>
      </c>
      <c r="M68" s="7" t="s">
        <v>30</v>
      </c>
      <c r="N68" s="24" t="s">
        <v>31</v>
      </c>
      <c r="O68" s="7" t="s">
        <v>160</v>
      </c>
      <c r="P68" s="31"/>
    </row>
    <row r="69" spans="1:16" ht="135.75" customHeight="1" x14ac:dyDescent="0.25">
      <c r="A69" s="1"/>
      <c r="B69" s="62"/>
      <c r="C69" s="7" t="s">
        <v>161</v>
      </c>
      <c r="D69" s="7" t="s">
        <v>157</v>
      </c>
      <c r="E69" s="29">
        <v>12</v>
      </c>
      <c r="F69" s="30" t="s">
        <v>149</v>
      </c>
      <c r="G69" s="24" t="s">
        <v>129</v>
      </c>
      <c r="H69" s="32" t="s">
        <v>26</v>
      </c>
      <c r="I69" s="25">
        <v>46054</v>
      </c>
      <c r="J69" s="7" t="s">
        <v>27</v>
      </c>
      <c r="K69" s="7" t="s">
        <v>28</v>
      </c>
      <c r="L69" s="7" t="s">
        <v>29</v>
      </c>
      <c r="M69" s="7" t="s">
        <v>30</v>
      </c>
      <c r="N69" s="24" t="s">
        <v>31</v>
      </c>
      <c r="O69" s="7" t="s">
        <v>162</v>
      </c>
      <c r="P69" s="31"/>
    </row>
    <row r="70" spans="1:16" ht="102" customHeight="1" x14ac:dyDescent="0.25">
      <c r="A70" s="1"/>
      <c r="B70" s="62"/>
      <c r="C70" s="24" t="s">
        <v>112</v>
      </c>
      <c r="D70" s="24" t="s">
        <v>113</v>
      </c>
      <c r="E70" s="29">
        <v>120</v>
      </c>
      <c r="F70" s="13">
        <v>15984</v>
      </c>
      <c r="G70" s="24" t="s">
        <v>25</v>
      </c>
      <c r="H70" s="32" t="s">
        <v>26</v>
      </c>
      <c r="I70" s="25">
        <v>46082</v>
      </c>
      <c r="J70" s="7" t="s">
        <v>27</v>
      </c>
      <c r="K70" s="7" t="s">
        <v>28</v>
      </c>
      <c r="L70" s="7" t="s">
        <v>114</v>
      </c>
      <c r="M70" s="7" t="s">
        <v>30</v>
      </c>
      <c r="N70" s="24" t="s">
        <v>31</v>
      </c>
      <c r="O70" s="24" t="s">
        <v>115</v>
      </c>
      <c r="P70" s="14"/>
    </row>
    <row r="71" spans="1:16" ht="148.5" customHeight="1" x14ac:dyDescent="0.25">
      <c r="A71" s="1"/>
      <c r="B71" s="67" t="s">
        <v>116</v>
      </c>
      <c r="C71" s="7" t="s">
        <v>117</v>
      </c>
      <c r="D71" s="7" t="s">
        <v>48</v>
      </c>
      <c r="E71" s="28">
        <v>35</v>
      </c>
      <c r="F71" s="38">
        <v>34440</v>
      </c>
      <c r="G71" s="14" t="s">
        <v>25</v>
      </c>
      <c r="H71" s="32" t="s">
        <v>26</v>
      </c>
      <c r="I71" s="25">
        <v>46172</v>
      </c>
      <c r="J71" s="7" t="s">
        <v>27</v>
      </c>
      <c r="K71" s="7" t="s">
        <v>28</v>
      </c>
      <c r="L71" s="7" t="s">
        <v>114</v>
      </c>
      <c r="M71" s="7" t="s">
        <v>30</v>
      </c>
      <c r="N71" s="14" t="s">
        <v>31</v>
      </c>
      <c r="O71" s="7" t="s">
        <v>118</v>
      </c>
      <c r="P71" s="7" t="s">
        <v>127</v>
      </c>
    </row>
    <row r="72" spans="1:16" ht="180" customHeight="1" x14ac:dyDescent="0.25">
      <c r="A72" s="1"/>
      <c r="B72" s="67"/>
      <c r="C72" s="7" t="s">
        <v>119</v>
      </c>
      <c r="D72" s="7" t="s">
        <v>48</v>
      </c>
      <c r="E72" s="7">
        <v>35</v>
      </c>
      <c r="F72" s="38">
        <v>4760</v>
      </c>
      <c r="G72" s="32" t="s">
        <v>25</v>
      </c>
      <c r="H72" s="32" t="s">
        <v>26</v>
      </c>
      <c r="I72" s="25">
        <v>46172</v>
      </c>
      <c r="J72" s="7" t="s">
        <v>27</v>
      </c>
      <c r="K72" s="7" t="s">
        <v>28</v>
      </c>
      <c r="L72" s="7" t="s">
        <v>114</v>
      </c>
      <c r="M72" s="7" t="s">
        <v>30</v>
      </c>
      <c r="N72" s="14" t="s">
        <v>31</v>
      </c>
      <c r="O72" s="7" t="s">
        <v>118</v>
      </c>
      <c r="P72" s="7" t="s">
        <v>128</v>
      </c>
    </row>
    <row r="73" spans="1:16" ht="171.75" customHeight="1" x14ac:dyDescent="0.25">
      <c r="A73" s="1"/>
      <c r="B73" s="67"/>
      <c r="C73" s="7" t="s">
        <v>144</v>
      </c>
      <c r="D73" s="7" t="s">
        <v>48</v>
      </c>
      <c r="E73" s="7">
        <v>6</v>
      </c>
      <c r="F73" s="38">
        <v>2952</v>
      </c>
      <c r="G73" s="7" t="s">
        <v>129</v>
      </c>
      <c r="H73" s="32" t="s">
        <v>26</v>
      </c>
      <c r="I73" s="25">
        <v>46172</v>
      </c>
      <c r="J73" s="7" t="s">
        <v>27</v>
      </c>
      <c r="K73" s="7" t="s">
        <v>28</v>
      </c>
      <c r="L73" s="7" t="s">
        <v>114</v>
      </c>
      <c r="M73" s="7" t="s">
        <v>30</v>
      </c>
      <c r="N73" s="14" t="s">
        <v>31</v>
      </c>
      <c r="O73" s="7" t="s">
        <v>130</v>
      </c>
      <c r="P73" s="7" t="s">
        <v>131</v>
      </c>
    </row>
    <row r="74" spans="1:16" ht="173.25" customHeight="1" x14ac:dyDescent="0.25">
      <c r="A74" s="1"/>
      <c r="B74" s="67"/>
      <c r="C74" s="7" t="s">
        <v>145</v>
      </c>
      <c r="D74" s="7" t="s">
        <v>48</v>
      </c>
      <c r="E74" s="7">
        <v>6</v>
      </c>
      <c r="F74" s="38">
        <v>408</v>
      </c>
      <c r="G74" s="7" t="s">
        <v>129</v>
      </c>
      <c r="H74" s="32" t="s">
        <v>26</v>
      </c>
      <c r="I74" s="25">
        <v>46172</v>
      </c>
      <c r="J74" s="7" t="s">
        <v>27</v>
      </c>
      <c r="K74" s="7" t="s">
        <v>28</v>
      </c>
      <c r="L74" s="7" t="s">
        <v>114</v>
      </c>
      <c r="M74" s="7" t="s">
        <v>30</v>
      </c>
      <c r="N74" s="14" t="s">
        <v>31</v>
      </c>
      <c r="O74" s="7" t="s">
        <v>132</v>
      </c>
      <c r="P74" s="7" t="s">
        <v>133</v>
      </c>
    </row>
    <row r="75" spans="1:16" ht="195" customHeight="1" x14ac:dyDescent="0.25">
      <c r="A75" s="1"/>
      <c r="B75" s="67"/>
      <c r="C75" s="7" t="s">
        <v>134</v>
      </c>
      <c r="D75" s="7" t="s">
        <v>48</v>
      </c>
      <c r="E75" s="7">
        <v>1</v>
      </c>
      <c r="F75" s="38">
        <v>4920</v>
      </c>
      <c r="G75" s="7" t="s">
        <v>135</v>
      </c>
      <c r="H75" s="32" t="s">
        <v>26</v>
      </c>
      <c r="I75" s="25">
        <v>46172</v>
      </c>
      <c r="J75" s="7" t="s">
        <v>27</v>
      </c>
      <c r="K75" s="7" t="s">
        <v>28</v>
      </c>
      <c r="L75" s="7" t="s">
        <v>114</v>
      </c>
      <c r="M75" s="7" t="s">
        <v>30</v>
      </c>
      <c r="N75" s="14" t="s">
        <v>31</v>
      </c>
      <c r="O75" s="7" t="s">
        <v>136</v>
      </c>
      <c r="P75" s="7" t="s">
        <v>137</v>
      </c>
    </row>
    <row r="76" spans="1:16" ht="167.25" customHeight="1" x14ac:dyDescent="0.25">
      <c r="A76" s="1"/>
      <c r="B76" s="67"/>
      <c r="C76" s="7" t="s">
        <v>138</v>
      </c>
      <c r="D76" s="7" t="s">
        <v>48</v>
      </c>
      <c r="E76" s="7">
        <v>5</v>
      </c>
      <c r="F76" s="38">
        <v>8220</v>
      </c>
      <c r="G76" s="7" t="s">
        <v>25</v>
      </c>
      <c r="H76" s="32" t="s">
        <v>26</v>
      </c>
      <c r="I76" s="25">
        <v>46172</v>
      </c>
      <c r="J76" s="7" t="s">
        <v>27</v>
      </c>
      <c r="K76" s="7" t="s">
        <v>28</v>
      </c>
      <c r="L76" s="7" t="s">
        <v>29</v>
      </c>
      <c r="M76" s="7" t="s">
        <v>30</v>
      </c>
      <c r="N76" s="14" t="s">
        <v>31</v>
      </c>
      <c r="O76" s="7" t="s">
        <v>200</v>
      </c>
      <c r="P76" s="7" t="s">
        <v>139</v>
      </c>
    </row>
    <row r="77" spans="1:16" ht="147.75" customHeight="1" x14ac:dyDescent="0.25">
      <c r="A77" s="1"/>
      <c r="B77" s="67"/>
      <c r="C77" s="39" t="s">
        <v>140</v>
      </c>
      <c r="D77" s="14" t="s">
        <v>48</v>
      </c>
      <c r="E77" s="14" t="s">
        <v>141</v>
      </c>
      <c r="F77" s="14" t="s">
        <v>149</v>
      </c>
      <c r="G77" s="14" t="s">
        <v>25</v>
      </c>
      <c r="H77" s="14" t="s">
        <v>26</v>
      </c>
      <c r="I77" s="27">
        <v>46113</v>
      </c>
      <c r="J77" s="7" t="s">
        <v>27</v>
      </c>
      <c r="K77" s="7" t="s">
        <v>28</v>
      </c>
      <c r="L77" s="7" t="s">
        <v>53</v>
      </c>
      <c r="M77" s="7" t="s">
        <v>30</v>
      </c>
      <c r="N77" s="14" t="s">
        <v>31</v>
      </c>
      <c r="O77" s="39" t="s">
        <v>120</v>
      </c>
      <c r="P77" s="14"/>
    </row>
    <row r="78" spans="1:16" ht="126" customHeight="1" x14ac:dyDescent="0.25">
      <c r="B78" s="67"/>
      <c r="C78" s="39" t="s">
        <v>142</v>
      </c>
      <c r="D78" s="14" t="s">
        <v>48</v>
      </c>
      <c r="E78" s="14" t="s">
        <v>141</v>
      </c>
      <c r="F78" s="8" t="s">
        <v>149</v>
      </c>
      <c r="G78" s="14" t="s">
        <v>25</v>
      </c>
      <c r="H78" s="14" t="s">
        <v>26</v>
      </c>
      <c r="I78" s="27">
        <v>46113</v>
      </c>
      <c r="J78" s="7" t="s">
        <v>27</v>
      </c>
      <c r="K78" s="7" t="s">
        <v>28</v>
      </c>
      <c r="L78" s="7" t="s">
        <v>53</v>
      </c>
      <c r="M78" s="7" t="s">
        <v>30</v>
      </c>
      <c r="N78" s="14" t="s">
        <v>31</v>
      </c>
      <c r="O78" s="39" t="s">
        <v>143</v>
      </c>
      <c r="P78" s="40"/>
    </row>
    <row r="79" spans="1:16" ht="81" customHeight="1" x14ac:dyDescent="0.25">
      <c r="B79" s="41" t="s">
        <v>146</v>
      </c>
      <c r="C79" s="7" t="s">
        <v>147</v>
      </c>
      <c r="D79" s="7" t="s">
        <v>48</v>
      </c>
      <c r="E79" s="7">
        <v>45</v>
      </c>
      <c r="F79" s="42">
        <v>1300</v>
      </c>
      <c r="G79" s="7" t="s">
        <v>129</v>
      </c>
      <c r="H79" s="32" t="s">
        <v>26</v>
      </c>
      <c r="I79" s="27">
        <v>46204</v>
      </c>
      <c r="J79" s="7" t="s">
        <v>27</v>
      </c>
      <c r="K79" s="7" t="s">
        <v>28</v>
      </c>
      <c r="L79" s="7" t="s">
        <v>34</v>
      </c>
      <c r="M79" s="7" t="s">
        <v>30</v>
      </c>
      <c r="N79" s="14" t="s">
        <v>31</v>
      </c>
      <c r="O79" s="7" t="s">
        <v>148</v>
      </c>
      <c r="P79" s="14"/>
    </row>
    <row r="80" spans="1:16" ht="15.75" x14ac:dyDescent="0.25">
      <c r="A80" s="63"/>
      <c r="B80" s="64"/>
      <c r="C80" s="64"/>
      <c r="D80" s="64"/>
      <c r="E80" s="65"/>
      <c r="F80" s="34" t="s">
        <v>121</v>
      </c>
      <c r="G80" s="34" t="s">
        <v>122</v>
      </c>
      <c r="H80" s="35" t="s">
        <v>123</v>
      </c>
    </row>
    <row r="81" spans="1:8" ht="15.75" x14ac:dyDescent="0.25">
      <c r="A81" s="66" t="s">
        <v>123</v>
      </c>
      <c r="B81" s="66"/>
      <c r="C81" s="66"/>
      <c r="D81" s="66"/>
      <c r="E81" s="66"/>
      <c r="F81" s="36">
        <f>SUM(F9:F79)</f>
        <v>5294690.9000000004</v>
      </c>
      <c r="G81" s="36">
        <v>0</v>
      </c>
      <c r="H81" s="37">
        <f t="shared" ref="H81" si="0">F81+G81</f>
        <v>5294690.9000000004</v>
      </c>
    </row>
  </sheetData>
  <autoFilter ref="B8:P81" xr:uid="{00000000-0009-0000-0000-000000000000}">
    <filterColumn colId="0" showButton="0"/>
    <filterColumn colId="1" showButton="0"/>
    <filterColumn colId="2" showButton="0"/>
  </autoFilter>
  <mergeCells count="28">
    <mergeCell ref="B1:P1"/>
    <mergeCell ref="B3:C3"/>
    <mergeCell ref="E3:I3"/>
    <mergeCell ref="B4:C4"/>
    <mergeCell ref="E4:I4"/>
    <mergeCell ref="B49:B55"/>
    <mergeCell ref="G6:G7"/>
    <mergeCell ref="H6:H7"/>
    <mergeCell ref="I6:I7"/>
    <mergeCell ref="J6:L6"/>
    <mergeCell ref="B6:B7"/>
    <mergeCell ref="C6:C7"/>
    <mergeCell ref="D6:D7"/>
    <mergeCell ref="E6:E7"/>
    <mergeCell ref="F6:F7"/>
    <mergeCell ref="O6:O7"/>
    <mergeCell ref="P6:P7"/>
    <mergeCell ref="B8:E8"/>
    <mergeCell ref="B47:B48"/>
    <mergeCell ref="M6:M7"/>
    <mergeCell ref="N6:N7"/>
    <mergeCell ref="B9:B46"/>
    <mergeCell ref="B65:B70"/>
    <mergeCell ref="A80:E80"/>
    <mergeCell ref="A81:E81"/>
    <mergeCell ref="B71:B78"/>
    <mergeCell ref="B56:B62"/>
    <mergeCell ref="B63:B64"/>
  </mergeCells>
  <phoneticPr fontId="16" type="noConversion"/>
  <dataValidations count="6">
    <dataValidation type="list" allowBlank="1" showInputMessage="1" showErrorMessage="1" sqref="H9 H14 H34:H76" xr:uid="{00000000-0002-0000-0000-000000000000}">
      <formula1>"Existente a ser renovado,Existente não renovável,Novo"</formula1>
    </dataValidation>
    <dataValidation type="list" allowBlank="1" showErrorMessage="1" sqref="N9 N14" xr:uid="{00000000-0002-0000-0000-000002000000}">
      <formula1>"Rosângela Vetoraze,Cristiane Santos e Marcelo Mazon,Rosângela Vetoraze,Marcelo Mazon,Cristiane Santos"</formula1>
    </dataValidation>
    <dataValidation type="list" allowBlank="1" showInputMessage="1" showErrorMessage="1" sqref="N71:N79 N58 N47:N48 N35:N45" xr:uid="{00000000-0002-0000-0000-000003000000}">
      <mc:AlternateContent xmlns:x12ac="http://schemas.microsoft.com/office/spreadsheetml/2011/1/ac" xmlns:mc="http://schemas.openxmlformats.org/markup-compatibility/2006">
        <mc:Choice Requires="x12ac">
          <x12ac:list>"Rosângela Vetoraze, Cristiane Santos e Marcelo Mazon", Rosângela Vetoraze, Marcelo Mazon, Cristiane Santos</x12ac:list>
        </mc:Choice>
        <mc:Fallback>
          <formula1>"Rosângela Vetoraze, Cristiane Santos e Marcelo Mazon, Rosângela Vetoraze, Marcelo Mazon, Cristiane Santos"</formula1>
        </mc:Fallback>
      </mc:AlternateContent>
    </dataValidation>
    <dataValidation type="list" allowBlank="1" showInputMessage="1" showErrorMessage="1" sqref="N71:N79 N58 N47:N48 N35:N45" xr:uid="{00000000-0002-0000-0000-000004000000}">
      <mc:AlternateContent xmlns:x12ac="http://schemas.microsoft.com/office/spreadsheetml/2011/1/ac" xmlns:mc="http://schemas.openxmlformats.org/markup-compatibility/2006">
        <mc:Choice Requires="x12ac">
          <x12ac:list>"Rosâgela Vetoraze, Marcelo Mazzon e Cristiane Santos", Rosângela Vetoraze</x12ac:list>
        </mc:Choice>
        <mc:Fallback>
          <formula1>"Rosâgela Vetoraze, Marcelo Mazzon e Cristiane Santos, Rosângela Vetoraze"</formula1>
        </mc:Fallback>
      </mc:AlternateContent>
    </dataValidation>
    <dataValidation type="list" allowBlank="1" showErrorMessage="1" sqref="H15:H33 H10:H13 G9:G36" xr:uid="{00000000-0002-0000-0000-000005000000}">
      <formula1>"Compra,Contratação de Serviço,Renovação Contratual"</formula1>
    </dataValidation>
    <dataValidation type="list" allowBlank="1" showInputMessage="1" showErrorMessage="1" sqref="G37:G48" xr:uid="{00000000-0002-0000-0000-000001000000}">
      <formula1>"Baixo,Médio,Alto"</formula1>
    </dataValidation>
  </dataValidations>
  <pageMargins left="0.23622047244094488" right="0.23622047244094488" top="0.74803149606299213" bottom="0.74803149606299213" header="0.31496062992125984" footer="0.31496062992125984"/>
  <pageSetup paperSize="9" scale="3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Rudeck Silva Brunelli</dc:creator>
  <cp:lastModifiedBy>Paula Rudeck Silva Brunelli</cp:lastModifiedBy>
  <cp:lastPrinted>2026-06-29T14:34:20Z</cp:lastPrinted>
  <dcterms:created xsi:type="dcterms:W3CDTF">2025-10-15T17:53:58Z</dcterms:created>
  <dcterms:modified xsi:type="dcterms:W3CDTF">2026-06-30T17:33:39Z</dcterms:modified>
</cp:coreProperties>
</file>