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"/>
    </mc:Choice>
  </mc:AlternateContent>
  <xr:revisionPtr revIDLastSave="0" documentId="13_ncr:1_{64D6AEED-D13C-4C43-AB40-387926CCFA03}" xr6:coauthVersionLast="47" xr6:coauthVersionMax="47" xr10:uidLastSave="{00000000-0000-0000-0000-000000000000}"/>
  <bookViews>
    <workbookView xWindow="-120" yWindow="-120" windowWidth="29040" windowHeight="15840" xr2:uid="{5F299C7A-9949-4ACD-BBB5-DA195EF875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60" i="1" s="1"/>
  <c r="H60" i="1" s="1"/>
  <c r="F33" i="1"/>
  <c r="F32" i="1"/>
  <c r="E32" i="1"/>
</calcChain>
</file>

<file path=xl/sharedStrings.xml><?xml version="1.0" encoding="utf-8"?>
<sst xmlns="http://schemas.openxmlformats.org/spreadsheetml/2006/main" count="525" uniqueCount="146">
  <si>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</si>
  <si>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</si>
  <si>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</si>
  <si>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</si>
  <si>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</si>
  <si>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</si>
  <si>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</si>
  <si>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</si>
  <si>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</si>
  <si>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</si>
  <si>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</si>
  <si>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</si>
  <si>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</si>
  <si>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</si>
  <si>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</si>
  <si>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</si>
  <si>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</si>
  <si>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</si>
  <si>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</si>
  <si>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</si>
  <si>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</si>
  <si>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</si>
  <si>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</si>
  <si>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</si>
  <si>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</si>
  <si>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</si>
  <si>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</si>
  <si>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</si>
  <si>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</si>
  <si>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</si>
  <si>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</si>
  <si>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</si>
  <si>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</si>
  <si>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Gerenciamento Do Abastecimento De Combustíveis Da Frota Oficial (Gasolina,Diesel S10, Etanol e ARLA)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</si>
  <si>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</si>
  <si>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</si>
  <si>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</si>
  <si>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</si>
  <si>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</si>
  <si>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</si>
  <si>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</si>
  <si>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</si>
  <si>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</si>
  <si>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</si>
  <si>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</si>
  <si>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</si>
  <si>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</si>
  <si>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</si>
  <si>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</si>
  <si>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</si>
  <si>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</si>
  <si>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</si>
  <si>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</si>
  <si>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</si>
  <si>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</si>
  <si>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</si>
  <si>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</si>
  <si>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</si>
  <si>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</si>
  <si>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</si>
  <si>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</si>
  <si>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</si>
  <si>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</si>
  <si>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</si>
  <si>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</si>
  <si>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</si>
  <si>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</si>
  <si>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</si>
  <si>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</si>
  <si>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</si>
  <si>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</si>
  <si>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</si>
  <si>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</si>
  <si>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</si>
  <si>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</si>
  <si>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</si>
  <si>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</si>
  <si>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</si>
  <si>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</si>
  <si>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</si>
  <si>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</si>
  <si>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Manutenção Predial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</si>
  <si>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</si>
  <si>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</si>
  <si>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</si>
  <si>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</si>
  <si>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</si>
  <si>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</si>
  <si>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</si>
  <si>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</si>
  <si>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</si>
  <si>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>Serviço de instalação, suporte técnico, manutenção
corretiva, customização e atualização de versão para o software Dspace</t>
  </si>
  <si>
    <t xml:space="preserve">Rosangela </t>
  </si>
  <si>
    <t>A contratação de empresa especializada para a implantação e suporte de software é essencial para a difusão do acervo bibliográfico, com destaque para obras raras e de valor histórico. A solução digital assegura o acesso democrático à informação, amplia o alcance do acervo para o público, e contribui significativamente para a preservação e segurança dos exemplares físicos, alinhando-se às práticas contemporâneas de gestão e acesso à informação.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</si>
  <si>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</si>
  <si>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</si>
  <si>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</si>
  <si>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</si>
  <si>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</si>
  <si>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</si>
  <si>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</si>
  <si>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</si>
  <si>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</si>
  <si>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</si>
  <si>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</si>
  <si>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</si>
  <si>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</si>
  <si>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</si>
  <si>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Prorrogação dos Serviços contratados na vigência de 2025</t>
  </si>
  <si>
    <t>Aquisição de material para restauração e conservação de acervo documental</t>
  </si>
  <si>
    <t>Materiais específicos para acondicionamento, higienização e restauração de acervo permanente.</t>
  </si>
  <si>
    <t>Materiais de EPI</t>
  </si>
  <si>
    <t xml:space="preserve">Materiais de consumo necessários para a movimentação e manipulação do acervo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</si>
  <si>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</si>
  <si>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</si>
  <si>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</si>
  <si>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</si>
  <si>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</si>
  <si>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</si>
  <si>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</si>
  <si>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</si>
  <si>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</si>
  <si>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</si>
  <si>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</si>
  <si>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</si>
  <si>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</si>
  <si>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</si>
  <si>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</si>
  <si>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 xml:space="preserve"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(40). </t>
  </si>
  <si>
    <t>Capacitação de Sistema e-Docs
Contratação de Docentes Assistentes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</si>
  <si>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(40).</t>
  </si>
  <si>
    <t>Evento de Abertura das Atividades de Capacitações e-Docs (04h)
Evento de Fechamento das Atividades de Capacitações e-Docs (04h)</t>
  </si>
  <si>
    <t>Apresentar os Projetos de Capacitação e-Docs, os resultados alcançados e as atualizações previstas de melhorias para o Sistema e-Docs, além de  apresentar os Projetos Inovadores de Transformação Digital, promovendo uma troca de
conhecimentos e boas práticas entre os participantes.</t>
  </si>
  <si>
    <t>Contratação de 08h/a de Palestrante para atuar nos Eventos de Abertura e Fechamento das Atividades de e-Docs. Será realizado em 02 (dois) momentos durante o Ano 2026: previsão Maio e Dezembro.
Observação1: a memória de cálculo foi construida com base nos valores estabelecidos pelo Decreto nº 4778-R da ESESP. 
Observação2: foi considerado o valor de R$ 411,00 h/a e vezes a carga horária de contratação (8h/a).</t>
  </si>
  <si>
    <t>Coordenador de Curso</t>
  </si>
  <si>
    <t>Garantir o planejamento, execução e monitoramento das Capacitações e-Docs durante o exercício de 2026. O Coordenador é estratégico para assegurar a qualidade pedagógica, o alinhamento das diretrizes institucionais e a articulação entre as equipes envolvidas. Além disso, a coordenação é responsável pela organização do cronograma, acompanhamento de docentes, suporte a participantes e avaliação dos resultados.</t>
  </si>
  <si>
    <t>Contratação de 160h/a de Coordenação para atuar no planejamento e gestão dos cursos E-Docs durante o exercício de 2026.
Observação1: a memória de cálculo foi construida com base nos valores estabelecidos pelo Decreto nº 4778-R da ESESP. 
Observação2: foi considerado o valor de R$ 20,00 h/a, vezes a carga horária de contratação (160h/a), vezes a quantidade de meses (10).</t>
  </si>
  <si>
    <t>Prorrogação do contrato de prestação de serviços de suporte técnico, manutenção e  atualização da ferramenta de Service Desk GLPI.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</si>
  <si>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</si>
  <si>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Previsão de renovação por um período de 12 (doze) meses.</t>
  </si>
  <si>
    <t>Prorrogação do contrato de prestação de serviços especializados no desenvolvimento do sistemas e-Docs.</t>
  </si>
  <si>
    <t>A continuidade dos serviços especializados garantirá a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</si>
  <si>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t>O valor total corresponde a contratação de 03 (três) Profissionais Especializados em desenvolvimento de Software Sênior.
- Foi considerando o valor estimativo contido na ARP do MGI - Processo de Contratação SEI/MGI 19974.100603/2022-45 – Lote 01 do Termo de Referência 9/2023. Valor Unitário: R$ 27.192,53
- Previsão Orçamentária para 12 (doze) meses</t>
  </si>
  <si>
    <t>CUSTEIO</t>
  </si>
  <si>
    <t>INVESTIMENTO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</si>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</sst>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44" fontId="11" fillId="0" borderId="10" xfId="0" applyNumberFormat="1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4" fontId="12" fillId="0" borderId="10" xfId="1" applyFont="1" applyBorder="1" applyAlignment="1">
      <alignment horizontal="center" vertical="center" wrapText="1"/>
    </xf>
    <xf numFmtId="44" fontId="13" fillId="0" borderId="10" xfId="0" applyNumberFormat="1" applyFont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2" xr:uid="{5F9713F5-02DB-493C-8F9D-E8CF62557905}"/>
    <cellStyle name="Normal 3" xfId="3" xr:uid="{B1EEB63B-4F94-4212-90BA-9AF890C81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1223-3723-4B32-A93F-51EFAE5A2561}">
  <dimension ref="A1:P67"/>
  <sheetViews>
    <sheetView tabSelected="1" zoomScale="80" zoomScaleNormal="80" workbookViewId="0">
      <selection activeCell="C39" sqref="C39"/>
    </sheetView>
  </sheetViews>
  <sheetFormatPr defaultRowHeight="15" x14ac:dyDescent="0.25"/>
  <cols>
    <col min="2" max="2" width="14.42578125" bestFit="1" customWidth="1"/>
    <col min="3" max="3" width="20.140625" customWidth="1"/>
    <col min="4" max="4" width="11.42578125" customWidth="1"/>
    <col min="5" max="5" width="13.28515625" customWidth="1"/>
    <col min="6" max="6" width="20.42578125" customWidth="1"/>
    <col min="7" max="7" width="19.7109375" customWidth="1"/>
    <col min="8" max="8" width="18.28515625" customWidth="1"/>
    <col min="9" max="9" width="12" customWidth="1"/>
    <col min="10" max="10" width="14.7109375" customWidth="1"/>
    <col min="11" max="11" width="15.5703125" customWidth="1"/>
    <col min="12" max="12" width="16.5703125" customWidth="1"/>
    <col min="13" max="13" width="11.28515625" customWidth="1"/>
    <col min="14" max="14" width="16" customWidth="1"/>
    <col min="15" max="15" width="28.85546875" customWidth="1"/>
    <col min="16" max="16" width="23.42578125" customWidth="1"/>
  </cols>
  <sheetData>
    <row r="1" spans="1:16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3" t="s">
        <v>1</v>
      </c>
      <c r="C3" s="3"/>
      <c r="D3" s="4"/>
      <c r="E3" s="5" t="s">
        <v>2</v>
      </c>
      <c r="F3" s="6"/>
      <c r="G3" s="7"/>
      <c r="H3" s="7"/>
      <c r="I3" s="8"/>
      <c r="J3" s="4"/>
      <c r="K3" s="4"/>
      <c r="L3" s="4"/>
      <c r="M3" s="4"/>
      <c r="N3" s="1"/>
      <c r="O3" s="1"/>
      <c r="P3" s="1"/>
    </row>
    <row r="4" spans="1:16" ht="24.75" customHeight="1" x14ac:dyDescent="0.25">
      <c r="A4" s="1"/>
      <c r="B4" s="3" t="s">
        <v>3</v>
      </c>
      <c r="C4" s="3"/>
      <c r="D4" s="4"/>
      <c r="E4" s="5" t="s">
        <v>4</v>
      </c>
      <c r="F4" s="6"/>
      <c r="G4" s="7"/>
      <c r="H4" s="7"/>
      <c r="I4" s="8"/>
      <c r="J4" s="4"/>
      <c r="K4" s="4"/>
      <c r="L4" s="4"/>
      <c r="M4" s="4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9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9" t="s">
        <v>11</v>
      </c>
      <c r="I6" s="9" t="s">
        <v>12</v>
      </c>
      <c r="J6" s="11" t="s">
        <v>13</v>
      </c>
      <c r="K6" s="12"/>
      <c r="L6" s="13"/>
      <c r="M6" s="9" t="s">
        <v>14</v>
      </c>
      <c r="N6" s="9" t="s">
        <v>15</v>
      </c>
      <c r="O6" s="9" t="s">
        <v>16</v>
      </c>
      <c r="P6" s="9" t="s">
        <v>17</v>
      </c>
    </row>
    <row r="7" spans="1:16" ht="45.75" customHeight="1" x14ac:dyDescent="0.25">
      <c r="A7" s="1"/>
      <c r="B7" s="14"/>
      <c r="C7" s="14"/>
      <c r="D7" s="15"/>
      <c r="E7" s="15"/>
      <c r="F7" s="15"/>
      <c r="G7" s="16"/>
      <c r="H7" s="14"/>
      <c r="I7" s="14"/>
      <c r="J7" s="17" t="s">
        <v>18</v>
      </c>
      <c r="K7" s="17" t="s">
        <v>19</v>
      </c>
      <c r="L7" s="17" t="s">
        <v>20</v>
      </c>
      <c r="M7" s="18"/>
      <c r="N7" s="14"/>
      <c r="O7" s="18"/>
      <c r="P7" s="18" t="s">
        <v>21</v>
      </c>
    </row>
    <row r="8" spans="1:16" x14ac:dyDescent="0.25">
      <c r="A8" s="19"/>
      <c r="B8" s="20"/>
      <c r="C8" s="21"/>
      <c r="D8" s="21"/>
      <c r="E8" s="22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72" x14ac:dyDescent="0.25">
      <c r="A9" s="1"/>
      <c r="B9" s="25" t="s">
        <v>22</v>
      </c>
      <c r="C9" s="26" t="s">
        <v>23</v>
      </c>
      <c r="D9" s="27" t="s">
        <v>24</v>
      </c>
      <c r="E9" s="26">
        <v>1</v>
      </c>
      <c r="F9" s="28">
        <v>14832</v>
      </c>
      <c r="G9" s="29" t="s">
        <v>25</v>
      </c>
      <c r="H9" s="58" t="s">
        <v>26</v>
      </c>
      <c r="I9" s="30">
        <v>46023</v>
      </c>
      <c r="J9" s="26" t="s">
        <v>27</v>
      </c>
      <c r="K9" s="26" t="s">
        <v>28</v>
      </c>
      <c r="L9" s="26" t="s">
        <v>29</v>
      </c>
      <c r="M9" s="26" t="s">
        <v>30</v>
      </c>
      <c r="N9" s="26" t="s">
        <v>31</v>
      </c>
      <c r="O9" s="26" t="s">
        <v>32</v>
      </c>
      <c r="P9" s="26"/>
    </row>
    <row r="10" spans="1:16" ht="78.75" customHeight="1" x14ac:dyDescent="0.25">
      <c r="A10" s="1"/>
      <c r="B10" s="31"/>
      <c r="C10" s="26" t="s">
        <v>33</v>
      </c>
      <c r="D10" s="27" t="s">
        <v>24</v>
      </c>
      <c r="E10" s="27">
        <v>1</v>
      </c>
      <c r="F10" s="28">
        <v>13500</v>
      </c>
      <c r="G10" s="29" t="s">
        <v>25</v>
      </c>
      <c r="H10" s="26" t="s">
        <v>34</v>
      </c>
      <c r="I10" s="30">
        <v>45658</v>
      </c>
      <c r="J10" s="26" t="s">
        <v>27</v>
      </c>
      <c r="K10" s="26" t="s">
        <v>28</v>
      </c>
      <c r="L10" s="26" t="s">
        <v>35</v>
      </c>
      <c r="M10" s="26" t="s">
        <v>30</v>
      </c>
      <c r="N10" s="26" t="s">
        <v>36</v>
      </c>
      <c r="O10" s="26" t="s">
        <v>37</v>
      </c>
      <c r="P10" s="26"/>
    </row>
    <row r="11" spans="1:16" ht="56.25" customHeight="1" x14ac:dyDescent="0.25">
      <c r="A11" s="1"/>
      <c r="B11" s="31"/>
      <c r="C11" s="26" t="s">
        <v>38</v>
      </c>
      <c r="D11" s="27" t="s">
        <v>24</v>
      </c>
      <c r="E11" s="27">
        <v>1</v>
      </c>
      <c r="F11" s="28">
        <v>57750</v>
      </c>
      <c r="G11" s="29" t="s">
        <v>25</v>
      </c>
      <c r="H11" s="26" t="s">
        <v>34</v>
      </c>
      <c r="I11" s="30">
        <v>46023</v>
      </c>
      <c r="J11" s="26" t="s">
        <v>27</v>
      </c>
      <c r="K11" s="26" t="s">
        <v>28</v>
      </c>
      <c r="L11" s="26" t="s">
        <v>39</v>
      </c>
      <c r="M11" s="26" t="s">
        <v>30</v>
      </c>
      <c r="N11" s="26" t="s">
        <v>40</v>
      </c>
      <c r="O11" s="26" t="s">
        <v>41</v>
      </c>
      <c r="P11" s="26"/>
    </row>
    <row r="12" spans="1:16" ht="64.5" customHeight="1" x14ac:dyDescent="0.25">
      <c r="A12" s="1"/>
      <c r="B12" s="31"/>
      <c r="C12" s="26" t="s">
        <v>42</v>
      </c>
      <c r="D12" s="27" t="s">
        <v>24</v>
      </c>
      <c r="E12" s="26">
        <v>1</v>
      </c>
      <c r="F12" s="28">
        <v>130000</v>
      </c>
      <c r="G12" s="29" t="s">
        <v>25</v>
      </c>
      <c r="H12" s="26" t="s">
        <v>34</v>
      </c>
      <c r="I12" s="30">
        <v>46023</v>
      </c>
      <c r="J12" s="26" t="s">
        <v>27</v>
      </c>
      <c r="K12" s="26" t="s">
        <v>28</v>
      </c>
      <c r="L12" s="26" t="s">
        <v>29</v>
      </c>
      <c r="M12" s="26" t="s">
        <v>30</v>
      </c>
      <c r="N12" s="26" t="s">
        <v>40</v>
      </c>
      <c r="O12" s="26" t="s">
        <v>41</v>
      </c>
      <c r="P12" s="26"/>
    </row>
    <row r="13" spans="1:16" ht="65.25" customHeight="1" x14ac:dyDescent="0.25">
      <c r="A13" s="1"/>
      <c r="B13" s="31"/>
      <c r="C13" s="26" t="s">
        <v>43</v>
      </c>
      <c r="D13" s="27" t="s">
        <v>24</v>
      </c>
      <c r="E13" s="26">
        <v>1</v>
      </c>
      <c r="F13" s="28">
        <v>22236</v>
      </c>
      <c r="G13" s="29" t="s">
        <v>25</v>
      </c>
      <c r="H13" s="26" t="s">
        <v>34</v>
      </c>
      <c r="I13" s="30">
        <v>46023</v>
      </c>
      <c r="J13" s="26" t="s">
        <v>27</v>
      </c>
      <c r="K13" s="26" t="s">
        <v>28</v>
      </c>
      <c r="L13" s="26" t="s">
        <v>29</v>
      </c>
      <c r="M13" s="26" t="s">
        <v>30</v>
      </c>
      <c r="N13" s="26" t="s">
        <v>40</v>
      </c>
      <c r="O13" s="26" t="s">
        <v>41</v>
      </c>
      <c r="P13" s="26"/>
    </row>
    <row r="14" spans="1:16" ht="65.25" customHeight="1" x14ac:dyDescent="0.25">
      <c r="A14" s="1"/>
      <c r="B14" s="31"/>
      <c r="C14" s="26" t="s">
        <v>44</v>
      </c>
      <c r="D14" s="27" t="s">
        <v>24</v>
      </c>
      <c r="E14" s="26">
        <v>1</v>
      </c>
      <c r="F14" s="28">
        <v>3000</v>
      </c>
      <c r="G14" s="29" t="s">
        <v>25</v>
      </c>
      <c r="H14" s="26" t="s">
        <v>34</v>
      </c>
      <c r="I14" s="30">
        <v>46023</v>
      </c>
      <c r="J14" s="26" t="s">
        <v>27</v>
      </c>
      <c r="K14" s="26" t="s">
        <v>28</v>
      </c>
      <c r="L14" s="26" t="s">
        <v>29</v>
      </c>
      <c r="M14" s="26" t="s">
        <v>30</v>
      </c>
      <c r="N14" s="26" t="s">
        <v>45</v>
      </c>
      <c r="O14" s="26" t="s">
        <v>41</v>
      </c>
      <c r="P14" s="26"/>
    </row>
    <row r="15" spans="1:16" ht="60" x14ac:dyDescent="0.25">
      <c r="A15" s="1"/>
      <c r="B15" s="31"/>
      <c r="C15" s="26" t="s">
        <v>46</v>
      </c>
      <c r="D15" s="27" t="s">
        <v>24</v>
      </c>
      <c r="E15" s="26">
        <v>1</v>
      </c>
      <c r="F15" s="38">
        <v>174344.72</v>
      </c>
      <c r="G15" s="29" t="s">
        <v>25</v>
      </c>
      <c r="H15" s="26" t="s">
        <v>34</v>
      </c>
      <c r="I15" s="30">
        <v>46023</v>
      </c>
      <c r="J15" s="26" t="s">
        <v>27</v>
      </c>
      <c r="K15" s="26" t="s">
        <v>28</v>
      </c>
      <c r="L15" s="26" t="s">
        <v>47</v>
      </c>
      <c r="M15" s="26" t="s">
        <v>30</v>
      </c>
      <c r="N15" s="26" t="s">
        <v>45</v>
      </c>
      <c r="O15" s="26" t="s">
        <v>37</v>
      </c>
      <c r="P15" s="26"/>
    </row>
    <row r="16" spans="1:16" ht="84" x14ac:dyDescent="0.25">
      <c r="A16" s="1"/>
      <c r="B16" s="31"/>
      <c r="C16" s="26" t="s">
        <v>48</v>
      </c>
      <c r="D16" s="26" t="s">
        <v>49</v>
      </c>
      <c r="E16" s="26">
        <v>1</v>
      </c>
      <c r="F16" s="28">
        <v>30000</v>
      </c>
      <c r="G16" s="29" t="s">
        <v>25</v>
      </c>
      <c r="H16" s="26" t="s">
        <v>34</v>
      </c>
      <c r="I16" s="30">
        <v>46023</v>
      </c>
      <c r="J16" s="26" t="s">
        <v>27</v>
      </c>
      <c r="K16" s="26" t="s">
        <v>28</v>
      </c>
      <c r="L16" s="26" t="s">
        <v>39</v>
      </c>
      <c r="M16" s="26" t="s">
        <v>30</v>
      </c>
      <c r="N16" s="26" t="s">
        <v>45</v>
      </c>
      <c r="O16" s="26" t="s">
        <v>50</v>
      </c>
      <c r="P16" s="26"/>
    </row>
    <row r="17" spans="1:16" ht="68.25" customHeight="1" x14ac:dyDescent="0.25">
      <c r="A17" s="1"/>
      <c r="B17" s="31"/>
      <c r="C17" s="26" t="s">
        <v>51</v>
      </c>
      <c r="D17" s="26" t="s">
        <v>49</v>
      </c>
      <c r="E17" s="26">
        <v>1</v>
      </c>
      <c r="F17" s="28">
        <v>6251.5</v>
      </c>
      <c r="G17" s="29" t="s">
        <v>25</v>
      </c>
      <c r="H17" s="26" t="s">
        <v>34</v>
      </c>
      <c r="I17" s="30">
        <v>46023</v>
      </c>
      <c r="J17" s="26" t="s">
        <v>27</v>
      </c>
      <c r="K17" s="26" t="s">
        <v>28</v>
      </c>
      <c r="L17" s="26" t="s">
        <v>29</v>
      </c>
      <c r="M17" s="26" t="s">
        <v>30</v>
      </c>
      <c r="N17" s="26" t="s">
        <v>36</v>
      </c>
      <c r="O17" s="26" t="s">
        <v>37</v>
      </c>
      <c r="P17" s="26"/>
    </row>
    <row r="18" spans="1:16" ht="60" x14ac:dyDescent="0.25">
      <c r="A18" s="1"/>
      <c r="B18" s="31"/>
      <c r="C18" s="26" t="s">
        <v>52</v>
      </c>
      <c r="D18" s="26" t="s">
        <v>49</v>
      </c>
      <c r="E18" s="26">
        <v>1</v>
      </c>
      <c r="F18" s="28">
        <v>11745</v>
      </c>
      <c r="G18" s="29" t="s">
        <v>25</v>
      </c>
      <c r="H18" s="26" t="s">
        <v>34</v>
      </c>
      <c r="I18" s="30">
        <v>45658</v>
      </c>
      <c r="J18" s="26" t="s">
        <v>27</v>
      </c>
      <c r="K18" s="26" t="s">
        <v>28</v>
      </c>
      <c r="L18" s="26" t="s">
        <v>35</v>
      </c>
      <c r="M18" s="26" t="s">
        <v>30</v>
      </c>
      <c r="N18" s="26" t="s">
        <v>36</v>
      </c>
      <c r="O18" s="26" t="s">
        <v>37</v>
      </c>
      <c r="P18" s="26"/>
    </row>
    <row r="19" spans="1:16" ht="76.5" customHeight="1" x14ac:dyDescent="0.25">
      <c r="A19" s="1"/>
      <c r="B19" s="31"/>
      <c r="C19" s="26" t="s">
        <v>53</v>
      </c>
      <c r="D19" s="26" t="s">
        <v>49</v>
      </c>
      <c r="E19" s="26">
        <v>1</v>
      </c>
      <c r="F19" s="28">
        <v>23784</v>
      </c>
      <c r="G19" s="29" t="s">
        <v>25</v>
      </c>
      <c r="H19" s="26" t="s">
        <v>34</v>
      </c>
      <c r="I19" s="30">
        <v>46023</v>
      </c>
      <c r="J19" s="26" t="s">
        <v>27</v>
      </c>
      <c r="K19" s="26" t="s">
        <v>28</v>
      </c>
      <c r="L19" s="26" t="s">
        <v>54</v>
      </c>
      <c r="M19" s="26" t="s">
        <v>30</v>
      </c>
      <c r="N19" s="26" t="s">
        <v>36</v>
      </c>
      <c r="O19" s="26" t="s">
        <v>37</v>
      </c>
      <c r="P19" s="26"/>
    </row>
    <row r="20" spans="1:16" ht="96.75" customHeight="1" x14ac:dyDescent="0.25">
      <c r="A20" s="1"/>
      <c r="B20" s="31"/>
      <c r="C20" s="26" t="s">
        <v>55</v>
      </c>
      <c r="D20" s="26" t="s">
        <v>49</v>
      </c>
      <c r="E20" s="26">
        <v>1</v>
      </c>
      <c r="F20" s="28">
        <v>2000</v>
      </c>
      <c r="G20" s="29" t="s">
        <v>25</v>
      </c>
      <c r="H20" s="26" t="s">
        <v>34</v>
      </c>
      <c r="I20" s="30">
        <v>46023</v>
      </c>
      <c r="J20" s="26" t="s">
        <v>27</v>
      </c>
      <c r="K20" s="26" t="s">
        <v>28</v>
      </c>
      <c r="L20" s="26" t="s">
        <v>29</v>
      </c>
      <c r="M20" s="26" t="s">
        <v>30</v>
      </c>
      <c r="N20" s="26" t="s">
        <v>40</v>
      </c>
      <c r="O20" s="26" t="s">
        <v>37</v>
      </c>
      <c r="P20" s="26"/>
    </row>
    <row r="21" spans="1:16" ht="60" x14ac:dyDescent="0.25">
      <c r="A21" s="1"/>
      <c r="B21" s="31"/>
      <c r="C21" s="26" t="s">
        <v>56</v>
      </c>
      <c r="D21" s="26" t="s">
        <v>49</v>
      </c>
      <c r="E21" s="26">
        <v>1</v>
      </c>
      <c r="F21" s="28">
        <v>3000</v>
      </c>
      <c r="G21" s="29" t="s">
        <v>25</v>
      </c>
      <c r="H21" s="26" t="s">
        <v>34</v>
      </c>
      <c r="I21" s="30">
        <v>46174</v>
      </c>
      <c r="J21" s="26" t="s">
        <v>27</v>
      </c>
      <c r="K21" s="26" t="s">
        <v>28</v>
      </c>
      <c r="L21" s="26" t="s">
        <v>29</v>
      </c>
      <c r="M21" s="26" t="s">
        <v>30</v>
      </c>
      <c r="N21" s="26" t="s">
        <v>31</v>
      </c>
      <c r="O21" s="26" t="s">
        <v>37</v>
      </c>
      <c r="P21" s="26"/>
    </row>
    <row r="22" spans="1:16" ht="72" x14ac:dyDescent="0.25">
      <c r="A22" s="1"/>
      <c r="B22" s="31"/>
      <c r="C22" s="26" t="s">
        <v>57</v>
      </c>
      <c r="D22" s="26" t="s">
        <v>49</v>
      </c>
      <c r="E22" s="26">
        <v>1</v>
      </c>
      <c r="F22" s="28">
        <v>300</v>
      </c>
      <c r="G22" s="29" t="s">
        <v>25</v>
      </c>
      <c r="H22" s="26" t="s">
        <v>34</v>
      </c>
      <c r="I22" s="30">
        <v>46023</v>
      </c>
      <c r="J22" s="26" t="s">
        <v>27</v>
      </c>
      <c r="K22" s="26" t="s">
        <v>28</v>
      </c>
      <c r="L22" s="26" t="s">
        <v>29</v>
      </c>
      <c r="M22" s="26" t="s">
        <v>30</v>
      </c>
      <c r="N22" s="26" t="s">
        <v>45</v>
      </c>
      <c r="O22" s="26" t="s">
        <v>37</v>
      </c>
      <c r="P22" s="26"/>
    </row>
    <row r="23" spans="1:16" ht="60" x14ac:dyDescent="0.25">
      <c r="A23" s="1"/>
      <c r="B23" s="31"/>
      <c r="C23" s="26" t="s">
        <v>58</v>
      </c>
      <c r="D23" s="26" t="s">
        <v>49</v>
      </c>
      <c r="E23" s="26">
        <v>1</v>
      </c>
      <c r="F23" s="28">
        <v>400</v>
      </c>
      <c r="G23" s="29" t="s">
        <v>25</v>
      </c>
      <c r="H23" s="26" t="s">
        <v>34</v>
      </c>
      <c r="I23" s="30">
        <v>46113</v>
      </c>
      <c r="J23" s="26" t="s">
        <v>27</v>
      </c>
      <c r="K23" s="26" t="s">
        <v>28</v>
      </c>
      <c r="L23" s="26" t="s">
        <v>29</v>
      </c>
      <c r="M23" s="26" t="s">
        <v>30</v>
      </c>
      <c r="N23" s="26" t="s">
        <v>40</v>
      </c>
      <c r="O23" s="26" t="s">
        <v>37</v>
      </c>
      <c r="P23" s="26"/>
    </row>
    <row r="24" spans="1:16" ht="42.75" customHeight="1" x14ac:dyDescent="0.25">
      <c r="A24" s="1"/>
      <c r="B24" s="31"/>
      <c r="C24" s="26" t="s">
        <v>59</v>
      </c>
      <c r="D24" s="26" t="s">
        <v>49</v>
      </c>
      <c r="E24" s="26">
        <v>1</v>
      </c>
      <c r="F24" s="28">
        <v>8000</v>
      </c>
      <c r="G24" s="29" t="s">
        <v>25</v>
      </c>
      <c r="H24" s="26" t="s">
        <v>60</v>
      </c>
      <c r="I24" s="30">
        <v>46082</v>
      </c>
      <c r="J24" s="26" t="s">
        <v>27</v>
      </c>
      <c r="K24" s="26" t="s">
        <v>28</v>
      </c>
      <c r="L24" s="26" t="s">
        <v>61</v>
      </c>
      <c r="M24" s="26" t="s">
        <v>30</v>
      </c>
      <c r="N24" s="26" t="s">
        <v>40</v>
      </c>
      <c r="O24" s="26" t="s">
        <v>62</v>
      </c>
      <c r="P24" s="26"/>
    </row>
    <row r="25" spans="1:16" ht="60" x14ac:dyDescent="0.25">
      <c r="A25" s="1"/>
      <c r="B25" s="31"/>
      <c r="C25" s="26" t="s">
        <v>63</v>
      </c>
      <c r="D25" s="26" t="s">
        <v>49</v>
      </c>
      <c r="E25" s="26">
        <v>1</v>
      </c>
      <c r="F25" s="28">
        <v>30000</v>
      </c>
      <c r="G25" s="26" t="s">
        <v>25</v>
      </c>
      <c r="H25" s="26" t="s">
        <v>34</v>
      </c>
      <c r="I25" s="30">
        <v>46023</v>
      </c>
      <c r="J25" s="26" t="s">
        <v>27</v>
      </c>
      <c r="K25" s="26" t="s">
        <v>28</v>
      </c>
      <c r="L25" s="26" t="s">
        <v>29</v>
      </c>
      <c r="M25" s="26" t="s">
        <v>30</v>
      </c>
      <c r="N25" s="26" t="s">
        <v>40</v>
      </c>
      <c r="O25" s="26" t="s">
        <v>64</v>
      </c>
      <c r="P25" s="26"/>
    </row>
    <row r="26" spans="1:16" ht="60" x14ac:dyDescent="0.25">
      <c r="A26" s="1"/>
      <c r="B26" s="31"/>
      <c r="C26" s="26" t="s">
        <v>65</v>
      </c>
      <c r="D26" s="26" t="s">
        <v>49</v>
      </c>
      <c r="E26" s="26">
        <v>1</v>
      </c>
      <c r="F26" s="28">
        <v>4000</v>
      </c>
      <c r="G26" s="29" t="s">
        <v>25</v>
      </c>
      <c r="H26" s="26" t="s">
        <v>34</v>
      </c>
      <c r="I26" s="30">
        <v>46082</v>
      </c>
      <c r="J26" s="26" t="s">
        <v>27</v>
      </c>
      <c r="K26" s="26" t="s">
        <v>28</v>
      </c>
      <c r="L26" s="26" t="s">
        <v>29</v>
      </c>
      <c r="M26" s="26" t="s">
        <v>30</v>
      </c>
      <c r="N26" s="26" t="s">
        <v>31</v>
      </c>
      <c r="O26" s="26" t="s">
        <v>66</v>
      </c>
      <c r="P26" s="26"/>
    </row>
    <row r="27" spans="1:16" ht="96" x14ac:dyDescent="0.25">
      <c r="A27" s="1"/>
      <c r="B27" s="31"/>
      <c r="C27" s="26" t="s">
        <v>67</v>
      </c>
      <c r="D27" s="26" t="s">
        <v>49</v>
      </c>
      <c r="E27" s="26">
        <v>1</v>
      </c>
      <c r="F27" s="28">
        <v>370000</v>
      </c>
      <c r="G27" s="29" t="s">
        <v>25</v>
      </c>
      <c r="H27" s="26" t="s">
        <v>34</v>
      </c>
      <c r="I27" s="30">
        <v>46023</v>
      </c>
      <c r="J27" s="26" t="s">
        <v>27</v>
      </c>
      <c r="K27" s="26" t="s">
        <v>28</v>
      </c>
      <c r="L27" s="26" t="s">
        <v>47</v>
      </c>
      <c r="M27" s="26" t="s">
        <v>30</v>
      </c>
      <c r="N27" s="26" t="s">
        <v>31</v>
      </c>
      <c r="O27" s="26" t="s">
        <v>41</v>
      </c>
      <c r="P27" s="26"/>
    </row>
    <row r="28" spans="1:16" ht="60" x14ac:dyDescent="0.25">
      <c r="A28" s="1"/>
      <c r="B28" s="31"/>
      <c r="C28" s="26" t="s">
        <v>68</v>
      </c>
      <c r="D28" s="26" t="s">
        <v>49</v>
      </c>
      <c r="E28" s="26">
        <v>1</v>
      </c>
      <c r="F28" s="33">
        <v>7200</v>
      </c>
      <c r="G28" s="29" t="s">
        <v>25</v>
      </c>
      <c r="H28" s="26" t="s">
        <v>34</v>
      </c>
      <c r="I28" s="30">
        <v>46023</v>
      </c>
      <c r="J28" s="26" t="s">
        <v>27</v>
      </c>
      <c r="K28" s="26" t="s">
        <v>28</v>
      </c>
      <c r="L28" s="26" t="s">
        <v>29</v>
      </c>
      <c r="M28" s="26" t="s">
        <v>30</v>
      </c>
      <c r="N28" s="26" t="s">
        <v>36</v>
      </c>
      <c r="O28" s="26" t="s">
        <v>37</v>
      </c>
      <c r="P28" s="26"/>
    </row>
    <row r="29" spans="1:16" ht="36" x14ac:dyDescent="0.25">
      <c r="A29" s="1"/>
      <c r="B29" s="31"/>
      <c r="C29" s="26" t="s">
        <v>69</v>
      </c>
      <c r="D29" s="26" t="s">
        <v>49</v>
      </c>
      <c r="E29" s="26">
        <v>1</v>
      </c>
      <c r="F29" s="28">
        <v>394003.32</v>
      </c>
      <c r="G29" s="29" t="s">
        <v>25</v>
      </c>
      <c r="H29" s="58" t="s">
        <v>26</v>
      </c>
      <c r="I29" s="30">
        <v>46024</v>
      </c>
      <c r="J29" s="26" t="s">
        <v>27</v>
      </c>
      <c r="K29" s="26" t="s">
        <v>70</v>
      </c>
      <c r="L29" s="26" t="s">
        <v>47</v>
      </c>
      <c r="M29" s="26" t="s">
        <v>30</v>
      </c>
      <c r="N29" s="26" t="s">
        <v>31</v>
      </c>
      <c r="O29" s="26" t="s">
        <v>41</v>
      </c>
      <c r="P29" s="26"/>
    </row>
    <row r="30" spans="1:16" ht="36" x14ac:dyDescent="0.25">
      <c r="A30" s="1"/>
      <c r="B30" s="31"/>
      <c r="C30" s="32" t="s">
        <v>71</v>
      </c>
      <c r="D30" s="26" t="s">
        <v>72</v>
      </c>
      <c r="E30" s="26">
        <v>1</v>
      </c>
      <c r="F30" s="33">
        <v>10000</v>
      </c>
      <c r="G30" s="29" t="s">
        <v>25</v>
      </c>
      <c r="H30" s="58" t="s">
        <v>26</v>
      </c>
      <c r="I30" s="30">
        <v>46172</v>
      </c>
      <c r="J30" s="26" t="s">
        <v>27</v>
      </c>
      <c r="K30" s="26" t="s">
        <v>28</v>
      </c>
      <c r="L30" s="26" t="s">
        <v>35</v>
      </c>
      <c r="M30" s="26" t="s">
        <v>30</v>
      </c>
      <c r="N30" s="34" t="s">
        <v>31</v>
      </c>
      <c r="O30" s="26"/>
      <c r="P30" s="26"/>
    </row>
    <row r="31" spans="1:16" ht="36" x14ac:dyDescent="0.25">
      <c r="A31" s="1"/>
      <c r="B31" s="31"/>
      <c r="C31" s="32" t="s">
        <v>73</v>
      </c>
      <c r="D31" s="32" t="s">
        <v>74</v>
      </c>
      <c r="E31" s="32">
        <v>440</v>
      </c>
      <c r="F31" s="36">
        <v>8000</v>
      </c>
      <c r="G31" s="29" t="s">
        <v>25</v>
      </c>
      <c r="H31" s="58" t="s">
        <v>26</v>
      </c>
      <c r="I31" s="30">
        <v>46173</v>
      </c>
      <c r="J31" s="26" t="s">
        <v>27</v>
      </c>
      <c r="K31" s="26" t="s">
        <v>28</v>
      </c>
      <c r="L31" s="26" t="s">
        <v>35</v>
      </c>
      <c r="M31" s="26" t="s">
        <v>30</v>
      </c>
      <c r="N31" s="34" t="s">
        <v>31</v>
      </c>
      <c r="O31" s="37"/>
      <c r="P31" s="34"/>
    </row>
    <row r="32" spans="1:16" ht="36" x14ac:dyDescent="0.25">
      <c r="A32" s="1"/>
      <c r="B32" s="31"/>
      <c r="C32" s="32" t="s">
        <v>75</v>
      </c>
      <c r="D32" s="32" t="s">
        <v>72</v>
      </c>
      <c r="E32" s="35">
        <f>500+250+40+20</f>
        <v>810</v>
      </c>
      <c r="F32" s="38">
        <f>7000+2000+1120+300</f>
        <v>10420</v>
      </c>
      <c r="G32" s="29" t="s">
        <v>25</v>
      </c>
      <c r="H32" s="58" t="s">
        <v>26</v>
      </c>
      <c r="I32" s="30">
        <v>46174</v>
      </c>
      <c r="J32" s="26" t="s">
        <v>27</v>
      </c>
      <c r="K32" s="26" t="s">
        <v>28</v>
      </c>
      <c r="L32" s="26" t="s">
        <v>35</v>
      </c>
      <c r="M32" s="26" t="s">
        <v>30</v>
      </c>
      <c r="N32" s="34" t="s">
        <v>31</v>
      </c>
      <c r="O32" s="37"/>
      <c r="P32" s="34"/>
    </row>
    <row r="33" spans="1:16" ht="48" x14ac:dyDescent="0.25">
      <c r="A33" s="1"/>
      <c r="B33" s="31"/>
      <c r="C33" s="39" t="s">
        <v>76</v>
      </c>
      <c r="D33" s="34" t="s">
        <v>72</v>
      </c>
      <c r="E33" s="34">
        <v>400</v>
      </c>
      <c r="F33" s="40">
        <f>2000+3145</f>
        <v>5145</v>
      </c>
      <c r="G33" s="29" t="s">
        <v>25</v>
      </c>
      <c r="H33" s="58" t="s">
        <v>26</v>
      </c>
      <c r="I33" s="30">
        <v>46175</v>
      </c>
      <c r="J33" s="26" t="s">
        <v>27</v>
      </c>
      <c r="K33" s="26" t="s">
        <v>28</v>
      </c>
      <c r="L33" s="26" t="s">
        <v>35</v>
      </c>
      <c r="M33" s="26" t="s">
        <v>30</v>
      </c>
      <c r="N33" s="34" t="s">
        <v>31</v>
      </c>
      <c r="O33" s="37"/>
      <c r="P33" s="41"/>
    </row>
    <row r="34" spans="1:16" ht="48" x14ac:dyDescent="0.25">
      <c r="A34" s="1"/>
      <c r="B34" s="31"/>
      <c r="C34" s="32" t="s">
        <v>77</v>
      </c>
      <c r="D34" s="34" t="s">
        <v>49</v>
      </c>
      <c r="E34" s="42">
        <v>40</v>
      </c>
      <c r="F34" s="40">
        <v>3200</v>
      </c>
      <c r="G34" s="29" t="s">
        <v>25</v>
      </c>
      <c r="H34" s="58" t="s">
        <v>26</v>
      </c>
      <c r="I34" s="30">
        <v>46176</v>
      </c>
      <c r="J34" s="26" t="s">
        <v>27</v>
      </c>
      <c r="K34" s="26" t="s">
        <v>28</v>
      </c>
      <c r="L34" s="26" t="s">
        <v>35</v>
      </c>
      <c r="M34" s="26" t="s">
        <v>30</v>
      </c>
      <c r="N34" s="34" t="s">
        <v>31</v>
      </c>
      <c r="O34" s="34"/>
      <c r="P34" s="34"/>
    </row>
    <row r="35" spans="1:16" ht="60" x14ac:dyDescent="0.25">
      <c r="A35" s="1"/>
      <c r="B35" s="31"/>
      <c r="C35" s="32" t="s">
        <v>78</v>
      </c>
      <c r="D35" s="34" t="s">
        <v>79</v>
      </c>
      <c r="E35" s="34">
        <v>1</v>
      </c>
      <c r="F35" s="40">
        <v>3786</v>
      </c>
      <c r="G35" s="29" t="s">
        <v>25</v>
      </c>
      <c r="H35" s="58" t="s">
        <v>80</v>
      </c>
      <c r="I35" s="43">
        <v>46082</v>
      </c>
      <c r="J35" s="26" t="s">
        <v>27</v>
      </c>
      <c r="K35" s="26" t="s">
        <v>28</v>
      </c>
      <c r="L35" s="26" t="s">
        <v>29</v>
      </c>
      <c r="M35" s="26" t="s">
        <v>30</v>
      </c>
      <c r="N35" s="34" t="s">
        <v>31</v>
      </c>
      <c r="O35" s="34"/>
      <c r="P35" s="34"/>
    </row>
    <row r="36" spans="1:16" ht="60" x14ac:dyDescent="0.25">
      <c r="A36" s="1"/>
      <c r="B36" s="31"/>
      <c r="C36" s="32" t="s">
        <v>81</v>
      </c>
      <c r="D36" s="34" t="s">
        <v>79</v>
      </c>
      <c r="E36" s="34">
        <v>1</v>
      </c>
      <c r="F36" s="40">
        <v>50000</v>
      </c>
      <c r="G36" s="29" t="s">
        <v>25</v>
      </c>
      <c r="H36" s="58" t="s">
        <v>26</v>
      </c>
      <c r="I36" s="43">
        <v>46111</v>
      </c>
      <c r="J36" s="26" t="s">
        <v>27</v>
      </c>
      <c r="K36" s="26" t="s">
        <v>70</v>
      </c>
      <c r="L36" s="26" t="s">
        <v>29</v>
      </c>
      <c r="M36" s="26" t="s">
        <v>30</v>
      </c>
      <c r="N36" s="34" t="s">
        <v>31</v>
      </c>
      <c r="O36" s="34"/>
      <c r="P36" s="34"/>
    </row>
    <row r="37" spans="1:16" ht="77.25" customHeight="1" x14ac:dyDescent="0.25">
      <c r="A37" s="1"/>
      <c r="B37" s="44"/>
      <c r="C37" s="32" t="s">
        <v>82</v>
      </c>
      <c r="D37" s="34" t="s">
        <v>79</v>
      </c>
      <c r="E37" s="34">
        <v>4</v>
      </c>
      <c r="F37" s="40">
        <v>2000</v>
      </c>
      <c r="G37" s="29" t="s">
        <v>25</v>
      </c>
      <c r="H37" s="58" t="s">
        <v>80</v>
      </c>
      <c r="I37" s="43">
        <v>46081</v>
      </c>
      <c r="J37" s="26" t="s">
        <v>27</v>
      </c>
      <c r="K37" s="26" t="s">
        <v>28</v>
      </c>
      <c r="L37" s="26" t="s">
        <v>54</v>
      </c>
      <c r="M37" s="26" t="s">
        <v>30</v>
      </c>
      <c r="N37" s="34" t="s">
        <v>83</v>
      </c>
      <c r="O37" s="34"/>
      <c r="P37" s="34"/>
    </row>
    <row r="38" spans="1:16" ht="100.5" customHeight="1" x14ac:dyDescent="0.25">
      <c r="A38" s="1"/>
      <c r="B38" s="25" t="s">
        <v>84</v>
      </c>
      <c r="C38" s="46" t="s">
        <v>85</v>
      </c>
      <c r="D38" s="46" t="s">
        <v>49</v>
      </c>
      <c r="E38" s="46">
        <v>1</v>
      </c>
      <c r="F38" s="28">
        <v>15000</v>
      </c>
      <c r="G38" s="29" t="s">
        <v>25</v>
      </c>
      <c r="H38" s="58" t="s">
        <v>26</v>
      </c>
      <c r="I38" s="47">
        <v>46082</v>
      </c>
      <c r="J38" s="26" t="s">
        <v>27</v>
      </c>
      <c r="K38" s="26" t="s">
        <v>28</v>
      </c>
      <c r="L38" s="26" t="s">
        <v>86</v>
      </c>
      <c r="M38" s="26" t="s">
        <v>30</v>
      </c>
      <c r="N38" s="46" t="s">
        <v>87</v>
      </c>
      <c r="O38" s="34" t="s">
        <v>88</v>
      </c>
      <c r="P38" s="34"/>
    </row>
    <row r="39" spans="1:16" ht="102.75" customHeight="1" x14ac:dyDescent="0.25">
      <c r="A39" s="1"/>
      <c r="B39" s="44"/>
      <c r="C39" s="59" t="s">
        <v>89</v>
      </c>
      <c r="D39" s="46" t="s">
        <v>49</v>
      </c>
      <c r="E39" s="59">
        <v>1</v>
      </c>
      <c r="F39" s="28">
        <v>10000</v>
      </c>
      <c r="G39" s="29" t="s">
        <v>25</v>
      </c>
      <c r="H39" s="58" t="s">
        <v>26</v>
      </c>
      <c r="I39" s="47">
        <v>46143</v>
      </c>
      <c r="J39" s="26" t="s">
        <v>27</v>
      </c>
      <c r="K39" s="26" t="s">
        <v>28</v>
      </c>
      <c r="L39" s="26" t="s">
        <v>29</v>
      </c>
      <c r="M39" s="26" t="s">
        <v>30</v>
      </c>
      <c r="N39" s="46" t="s">
        <v>87</v>
      </c>
      <c r="O39" s="34" t="s">
        <v>88</v>
      </c>
      <c r="P39" s="34"/>
    </row>
    <row r="40" spans="1:16" ht="192" customHeight="1" x14ac:dyDescent="0.25">
      <c r="A40" s="1"/>
      <c r="B40" s="45" t="s">
        <v>90</v>
      </c>
      <c r="C40" s="46" t="s">
        <v>91</v>
      </c>
      <c r="D40" s="46" t="s">
        <v>49</v>
      </c>
      <c r="E40" s="46">
        <v>1</v>
      </c>
      <c r="F40" s="33">
        <v>70000</v>
      </c>
      <c r="G40" s="46" t="s">
        <v>25</v>
      </c>
      <c r="H40" s="58" t="s">
        <v>26</v>
      </c>
      <c r="I40" s="47">
        <v>46235</v>
      </c>
      <c r="J40" s="26" t="s">
        <v>27</v>
      </c>
      <c r="K40" s="26" t="s">
        <v>28</v>
      </c>
      <c r="L40" s="26" t="s">
        <v>54</v>
      </c>
      <c r="M40" s="26" t="s">
        <v>30</v>
      </c>
      <c r="N40" s="26" t="s">
        <v>92</v>
      </c>
      <c r="O40" s="48" t="s">
        <v>93</v>
      </c>
      <c r="P40" s="46" t="s">
        <v>94</v>
      </c>
    </row>
    <row r="41" spans="1:16" ht="166.5" customHeight="1" x14ac:dyDescent="0.25">
      <c r="A41" s="1"/>
      <c r="B41" s="49"/>
      <c r="C41" s="46" t="s">
        <v>95</v>
      </c>
      <c r="D41" s="46" t="s">
        <v>49</v>
      </c>
      <c r="E41" s="46">
        <v>5000</v>
      </c>
      <c r="F41" s="33">
        <v>3000</v>
      </c>
      <c r="G41" s="46" t="s">
        <v>25</v>
      </c>
      <c r="H41" s="58" t="s">
        <v>26</v>
      </c>
      <c r="I41" s="47">
        <v>46174</v>
      </c>
      <c r="J41" s="26" t="s">
        <v>27</v>
      </c>
      <c r="K41" s="26" t="s">
        <v>28</v>
      </c>
      <c r="L41" s="26" t="s">
        <v>86</v>
      </c>
      <c r="M41" s="26" t="s">
        <v>30</v>
      </c>
      <c r="N41" s="26" t="s">
        <v>92</v>
      </c>
      <c r="O41" s="46" t="s">
        <v>96</v>
      </c>
      <c r="P41" s="26"/>
    </row>
    <row r="42" spans="1:16" ht="165.75" customHeight="1" x14ac:dyDescent="0.25">
      <c r="A42" s="1"/>
      <c r="B42" s="49"/>
      <c r="C42" s="46" t="s">
        <v>97</v>
      </c>
      <c r="D42" s="46" t="s">
        <v>49</v>
      </c>
      <c r="E42" s="46">
        <v>3000</v>
      </c>
      <c r="F42" s="33">
        <v>5000</v>
      </c>
      <c r="G42" s="46" t="s">
        <v>25</v>
      </c>
      <c r="H42" s="58" t="s">
        <v>26</v>
      </c>
      <c r="I42" s="47">
        <v>46174</v>
      </c>
      <c r="J42" s="26" t="s">
        <v>27</v>
      </c>
      <c r="K42" s="26" t="s">
        <v>28</v>
      </c>
      <c r="L42" s="26" t="s">
        <v>86</v>
      </c>
      <c r="M42" s="26" t="s">
        <v>98</v>
      </c>
      <c r="N42" s="26" t="s">
        <v>92</v>
      </c>
      <c r="O42" s="46" t="s">
        <v>96</v>
      </c>
      <c r="P42" s="26"/>
    </row>
    <row r="43" spans="1:16" ht="66.75" customHeight="1" x14ac:dyDescent="0.25">
      <c r="A43" s="1"/>
      <c r="B43" s="49"/>
      <c r="C43" s="46" t="s">
        <v>99</v>
      </c>
      <c r="D43" s="46" t="s">
        <v>49</v>
      </c>
      <c r="E43" s="46">
        <v>3</v>
      </c>
      <c r="F43" s="33">
        <v>90000</v>
      </c>
      <c r="G43" s="46" t="s">
        <v>25</v>
      </c>
      <c r="H43" s="58" t="s">
        <v>26</v>
      </c>
      <c r="I43" s="47">
        <v>46296</v>
      </c>
      <c r="J43" s="26" t="s">
        <v>27</v>
      </c>
      <c r="K43" s="26" t="s">
        <v>28</v>
      </c>
      <c r="L43" s="26" t="s">
        <v>29</v>
      </c>
      <c r="M43" s="26" t="s">
        <v>30</v>
      </c>
      <c r="N43" s="26" t="s">
        <v>92</v>
      </c>
      <c r="O43" s="46" t="s">
        <v>100</v>
      </c>
      <c r="P43" s="46" t="s">
        <v>94</v>
      </c>
    </row>
    <row r="44" spans="1:16" ht="155.25" customHeight="1" x14ac:dyDescent="0.25">
      <c r="A44" s="1"/>
      <c r="B44" s="50"/>
      <c r="C44" s="26" t="s">
        <v>101</v>
      </c>
      <c r="D44" s="26" t="s">
        <v>49</v>
      </c>
      <c r="E44" s="26">
        <v>1</v>
      </c>
      <c r="F44" s="33">
        <v>153000</v>
      </c>
      <c r="G44" s="26" t="s">
        <v>25</v>
      </c>
      <c r="H44" s="58" t="s">
        <v>26</v>
      </c>
      <c r="I44" s="51">
        <v>46174</v>
      </c>
      <c r="J44" s="26" t="s">
        <v>27</v>
      </c>
      <c r="K44" s="26" t="s">
        <v>28</v>
      </c>
      <c r="L44" s="26" t="s">
        <v>29</v>
      </c>
      <c r="M44" s="26" t="s">
        <v>30</v>
      </c>
      <c r="N44" s="26" t="s">
        <v>92</v>
      </c>
      <c r="O44" s="52" t="s">
        <v>102</v>
      </c>
      <c r="P44" s="26" t="s">
        <v>94</v>
      </c>
    </row>
    <row r="45" spans="1:16" ht="108" x14ac:dyDescent="0.25">
      <c r="A45" s="1"/>
      <c r="B45" s="45" t="s">
        <v>103</v>
      </c>
      <c r="C45" s="26" t="s">
        <v>104</v>
      </c>
      <c r="D45" s="26" t="s">
        <v>49</v>
      </c>
      <c r="E45" s="53">
        <v>1</v>
      </c>
      <c r="F45" s="33">
        <v>280998</v>
      </c>
      <c r="G45" s="34" t="s">
        <v>25</v>
      </c>
      <c r="H45" s="58" t="s">
        <v>26</v>
      </c>
      <c r="I45" s="51">
        <v>46204</v>
      </c>
      <c r="J45" s="26" t="s">
        <v>27</v>
      </c>
      <c r="K45" s="26" t="s">
        <v>28</v>
      </c>
      <c r="L45" s="26" t="s">
        <v>54</v>
      </c>
      <c r="M45" s="26" t="s">
        <v>30</v>
      </c>
      <c r="N45" s="26" t="s">
        <v>92</v>
      </c>
      <c r="O45" s="26" t="s">
        <v>105</v>
      </c>
      <c r="P45" s="26" t="s">
        <v>106</v>
      </c>
    </row>
    <row r="46" spans="1:16" ht="60" x14ac:dyDescent="0.25">
      <c r="A46" s="1"/>
      <c r="B46" s="49"/>
      <c r="C46" s="26" t="s">
        <v>107</v>
      </c>
      <c r="D46" s="26" t="s">
        <v>49</v>
      </c>
      <c r="E46" s="26">
        <v>1</v>
      </c>
      <c r="F46" s="33">
        <v>4000</v>
      </c>
      <c r="G46" s="26" t="s">
        <v>25</v>
      </c>
      <c r="H46" s="58" t="s">
        <v>80</v>
      </c>
      <c r="I46" s="51">
        <v>46082</v>
      </c>
      <c r="J46" s="26" t="s">
        <v>27</v>
      </c>
      <c r="K46" s="26" t="s">
        <v>28</v>
      </c>
      <c r="L46" s="26" t="s">
        <v>29</v>
      </c>
      <c r="M46" s="26" t="s">
        <v>30</v>
      </c>
      <c r="N46" s="26" t="s">
        <v>92</v>
      </c>
      <c r="O46" s="26" t="s">
        <v>108</v>
      </c>
      <c r="P46" s="26"/>
    </row>
    <row r="47" spans="1:16" ht="54" customHeight="1" x14ac:dyDescent="0.25">
      <c r="A47" s="1"/>
      <c r="B47" s="49"/>
      <c r="C47" s="32" t="s">
        <v>109</v>
      </c>
      <c r="D47" s="26" t="s">
        <v>49</v>
      </c>
      <c r="E47" s="26">
        <v>1</v>
      </c>
      <c r="F47" s="60">
        <f>35792-900-1300</f>
        <v>33592</v>
      </c>
      <c r="G47" s="26" t="s">
        <v>25</v>
      </c>
      <c r="H47" s="58" t="s">
        <v>26</v>
      </c>
      <c r="I47" s="51">
        <v>46143</v>
      </c>
      <c r="J47" s="26" t="s">
        <v>27</v>
      </c>
      <c r="K47" s="26" t="s">
        <v>28</v>
      </c>
      <c r="L47" s="26" t="s">
        <v>35</v>
      </c>
      <c r="M47" s="26" t="s">
        <v>30</v>
      </c>
      <c r="N47" s="34" t="s">
        <v>31</v>
      </c>
      <c r="O47" s="32" t="s">
        <v>110</v>
      </c>
      <c r="P47" s="26"/>
    </row>
    <row r="48" spans="1:16" ht="43.5" customHeight="1" x14ac:dyDescent="0.25">
      <c r="A48" s="1"/>
      <c r="B48" s="50"/>
      <c r="C48" s="26" t="s">
        <v>111</v>
      </c>
      <c r="D48" s="26" t="s">
        <v>49</v>
      </c>
      <c r="E48" s="26">
        <v>1</v>
      </c>
      <c r="F48" s="33">
        <v>5000</v>
      </c>
      <c r="G48" s="26" t="s">
        <v>25</v>
      </c>
      <c r="H48" s="58" t="s">
        <v>26</v>
      </c>
      <c r="I48" s="51">
        <v>46082</v>
      </c>
      <c r="J48" s="26" t="s">
        <v>27</v>
      </c>
      <c r="K48" s="26" t="s">
        <v>28</v>
      </c>
      <c r="L48" s="26" t="s">
        <v>35</v>
      </c>
      <c r="M48" s="26" t="s">
        <v>30</v>
      </c>
      <c r="N48" s="26" t="s">
        <v>92</v>
      </c>
      <c r="O48" s="26" t="s">
        <v>112</v>
      </c>
      <c r="P48" s="26"/>
    </row>
    <row r="49" spans="1:16" ht="108" x14ac:dyDescent="0.25">
      <c r="A49" s="1"/>
      <c r="B49" s="54" t="s">
        <v>113</v>
      </c>
      <c r="C49" s="46" t="s">
        <v>114</v>
      </c>
      <c r="D49" s="26" t="s">
        <v>49</v>
      </c>
      <c r="E49" s="55">
        <v>3</v>
      </c>
      <c r="F49" s="33">
        <v>50000</v>
      </c>
      <c r="G49" s="48" t="s">
        <v>115</v>
      </c>
      <c r="H49" s="58" t="s">
        <v>26</v>
      </c>
      <c r="I49" s="51">
        <v>46113</v>
      </c>
      <c r="J49" s="26" t="s">
        <v>27</v>
      </c>
      <c r="K49" s="26" t="s">
        <v>28</v>
      </c>
      <c r="L49" s="26" t="s">
        <v>54</v>
      </c>
      <c r="M49" s="26" t="s">
        <v>30</v>
      </c>
      <c r="N49" s="46" t="s">
        <v>116</v>
      </c>
      <c r="O49" s="46" t="s">
        <v>117</v>
      </c>
      <c r="P49" s="26"/>
    </row>
    <row r="50" spans="1:16" ht="93.75" customHeight="1" x14ac:dyDescent="0.25">
      <c r="A50" s="1"/>
      <c r="B50" s="45" t="s">
        <v>118</v>
      </c>
      <c r="C50" s="46" t="s">
        <v>119</v>
      </c>
      <c r="D50" s="26" t="s">
        <v>49</v>
      </c>
      <c r="E50" s="55">
        <v>1</v>
      </c>
      <c r="F50" s="56">
        <v>1839864</v>
      </c>
      <c r="G50" s="46" t="s">
        <v>25</v>
      </c>
      <c r="H50" s="58" t="s">
        <v>26</v>
      </c>
      <c r="I50" s="47">
        <v>46023</v>
      </c>
      <c r="J50" s="26" t="s">
        <v>27</v>
      </c>
      <c r="K50" s="26" t="s">
        <v>28</v>
      </c>
      <c r="L50" s="26" t="s">
        <v>47</v>
      </c>
      <c r="M50" s="26" t="s">
        <v>30</v>
      </c>
      <c r="N50" s="46" t="s">
        <v>31</v>
      </c>
      <c r="O50" s="46" t="s">
        <v>120</v>
      </c>
      <c r="P50" s="57"/>
    </row>
    <row r="51" spans="1:16" ht="128.25" customHeight="1" x14ac:dyDescent="0.25">
      <c r="A51" s="1"/>
      <c r="B51" s="50"/>
      <c r="C51" s="46" t="s">
        <v>121</v>
      </c>
      <c r="D51" s="46" t="s">
        <v>122</v>
      </c>
      <c r="E51" s="55">
        <v>172</v>
      </c>
      <c r="F51" s="33">
        <v>23000</v>
      </c>
      <c r="G51" s="46" t="s">
        <v>25</v>
      </c>
      <c r="H51" s="58" t="s">
        <v>80</v>
      </c>
      <c r="I51" s="47">
        <v>46082</v>
      </c>
      <c r="J51" s="26" t="s">
        <v>27</v>
      </c>
      <c r="K51" s="26" t="s">
        <v>28</v>
      </c>
      <c r="L51" s="26" t="s">
        <v>123</v>
      </c>
      <c r="M51" s="26" t="s">
        <v>30</v>
      </c>
      <c r="N51" s="46" t="s">
        <v>31</v>
      </c>
      <c r="O51" s="46" t="s">
        <v>124</v>
      </c>
      <c r="P51" s="34"/>
    </row>
    <row r="52" spans="1:16" ht="191.25" customHeight="1" x14ac:dyDescent="0.25">
      <c r="A52" s="1"/>
      <c r="B52" s="25" t="s">
        <v>125</v>
      </c>
      <c r="C52" s="26" t="s">
        <v>126</v>
      </c>
      <c r="D52" s="26" t="s">
        <v>49</v>
      </c>
      <c r="E52" s="53">
        <v>40</v>
      </c>
      <c r="F52" s="33">
        <v>47232</v>
      </c>
      <c r="G52" s="34" t="s">
        <v>25</v>
      </c>
      <c r="H52" s="58" t="s">
        <v>80</v>
      </c>
      <c r="I52" s="47">
        <v>46082</v>
      </c>
      <c r="J52" s="26" t="s">
        <v>27</v>
      </c>
      <c r="K52" s="26" t="s">
        <v>28</v>
      </c>
      <c r="L52" s="26" t="s">
        <v>123</v>
      </c>
      <c r="M52" s="26" t="s">
        <v>30</v>
      </c>
      <c r="N52" s="34" t="s">
        <v>31</v>
      </c>
      <c r="O52" s="26" t="s">
        <v>127</v>
      </c>
      <c r="P52" s="26" t="s">
        <v>128</v>
      </c>
    </row>
    <row r="53" spans="1:16" ht="196.5" customHeight="1" x14ac:dyDescent="0.25">
      <c r="A53" s="1"/>
      <c r="B53" s="31"/>
      <c r="C53" s="26" t="s">
        <v>129</v>
      </c>
      <c r="D53" s="26" t="s">
        <v>49</v>
      </c>
      <c r="E53" s="26">
        <v>40</v>
      </c>
      <c r="F53" s="33">
        <v>6528</v>
      </c>
      <c r="G53" s="58" t="s">
        <v>25</v>
      </c>
      <c r="H53" s="58" t="s">
        <v>80</v>
      </c>
      <c r="I53" s="47">
        <v>46082</v>
      </c>
      <c r="J53" s="26" t="s">
        <v>27</v>
      </c>
      <c r="K53" s="26" t="s">
        <v>28</v>
      </c>
      <c r="L53" s="26" t="s">
        <v>123</v>
      </c>
      <c r="M53" s="26" t="s">
        <v>30</v>
      </c>
      <c r="N53" s="34" t="s">
        <v>31</v>
      </c>
      <c r="O53" s="26" t="s">
        <v>127</v>
      </c>
      <c r="P53" s="26" t="s">
        <v>130</v>
      </c>
    </row>
    <row r="54" spans="1:16" ht="238.5" customHeight="1" x14ac:dyDescent="0.25">
      <c r="A54" s="1"/>
      <c r="B54" s="31"/>
      <c r="C54" s="26" t="s">
        <v>131</v>
      </c>
      <c r="D54" s="26" t="s">
        <v>49</v>
      </c>
      <c r="E54" s="26">
        <v>2</v>
      </c>
      <c r="F54" s="33">
        <v>3945</v>
      </c>
      <c r="G54" s="26" t="s">
        <v>25</v>
      </c>
      <c r="H54" s="58" t="s">
        <v>26</v>
      </c>
      <c r="I54" s="51">
        <v>46143</v>
      </c>
      <c r="J54" s="26" t="s">
        <v>27</v>
      </c>
      <c r="K54" s="26" t="s">
        <v>28</v>
      </c>
      <c r="L54" s="26" t="s">
        <v>29</v>
      </c>
      <c r="M54" s="26" t="s">
        <v>30</v>
      </c>
      <c r="N54" s="34" t="s">
        <v>31</v>
      </c>
      <c r="O54" s="26" t="s">
        <v>132</v>
      </c>
      <c r="P54" s="26" t="s">
        <v>133</v>
      </c>
    </row>
    <row r="55" spans="1:16" ht="198.75" customHeight="1" x14ac:dyDescent="0.25">
      <c r="A55" s="1"/>
      <c r="B55" s="31"/>
      <c r="C55" s="32" t="s">
        <v>134</v>
      </c>
      <c r="D55" s="26" t="s">
        <v>49</v>
      </c>
      <c r="E55" s="26">
        <v>1</v>
      </c>
      <c r="F55" s="33">
        <v>38400</v>
      </c>
      <c r="G55" s="26" t="s">
        <v>25</v>
      </c>
      <c r="H55" s="58" t="s">
        <v>26</v>
      </c>
      <c r="I55" s="47">
        <v>46082</v>
      </c>
      <c r="J55" s="26" t="s">
        <v>27</v>
      </c>
      <c r="K55" s="26" t="s">
        <v>28</v>
      </c>
      <c r="L55" s="26" t="s">
        <v>123</v>
      </c>
      <c r="M55" s="26" t="s">
        <v>30</v>
      </c>
      <c r="N55" s="34" t="s">
        <v>31</v>
      </c>
      <c r="O55" s="26" t="s">
        <v>135</v>
      </c>
      <c r="P55" s="26" t="s">
        <v>136</v>
      </c>
    </row>
    <row r="56" spans="1:16" ht="198" customHeight="1" x14ac:dyDescent="0.25">
      <c r="A56" s="1"/>
      <c r="B56" s="31"/>
      <c r="C56" s="26" t="s">
        <v>137</v>
      </c>
      <c r="D56" s="26" t="s">
        <v>49</v>
      </c>
      <c r="E56" s="26">
        <v>1</v>
      </c>
      <c r="F56" s="33">
        <v>30000</v>
      </c>
      <c r="G56" s="26" t="s">
        <v>25</v>
      </c>
      <c r="H56" s="58" t="s">
        <v>80</v>
      </c>
      <c r="I56" s="51">
        <v>46023</v>
      </c>
      <c r="J56" s="26" t="s">
        <v>27</v>
      </c>
      <c r="K56" s="26" t="s">
        <v>28</v>
      </c>
      <c r="L56" s="26" t="s">
        <v>54</v>
      </c>
      <c r="M56" s="26" t="s">
        <v>30</v>
      </c>
      <c r="N56" s="34" t="s">
        <v>31</v>
      </c>
      <c r="O56" s="26" t="s">
        <v>138</v>
      </c>
      <c r="P56" s="26" t="s">
        <v>139</v>
      </c>
    </row>
    <row r="57" spans="1:16" ht="201.75" customHeight="1" x14ac:dyDescent="0.25">
      <c r="A57" s="1"/>
      <c r="B57" s="44"/>
      <c r="C57" s="26" t="s">
        <v>140</v>
      </c>
      <c r="D57" s="26" t="s">
        <v>49</v>
      </c>
      <c r="E57" s="26">
        <v>1</v>
      </c>
      <c r="F57" s="33">
        <v>244732.77</v>
      </c>
      <c r="G57" s="26" t="s">
        <v>25</v>
      </c>
      <c r="H57" s="58" t="s">
        <v>80</v>
      </c>
      <c r="I57" s="51">
        <v>46023</v>
      </c>
      <c r="J57" s="26" t="s">
        <v>27</v>
      </c>
      <c r="K57" s="26" t="s">
        <v>28</v>
      </c>
      <c r="L57" s="26" t="s">
        <v>54</v>
      </c>
      <c r="M57" s="26" t="s">
        <v>30</v>
      </c>
      <c r="N57" s="34" t="s">
        <v>31</v>
      </c>
      <c r="O57" s="26" t="s">
        <v>141</v>
      </c>
      <c r="P57" s="26" t="s">
        <v>142</v>
      </c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5">
      <c r="A59" s="61"/>
      <c r="B59" s="62"/>
      <c r="C59" s="62"/>
      <c r="D59" s="62"/>
      <c r="E59" s="63"/>
      <c r="F59" s="64" t="s">
        <v>143</v>
      </c>
      <c r="G59" s="64" t="s">
        <v>144</v>
      </c>
      <c r="H59" s="65" t="s">
        <v>145</v>
      </c>
      <c r="I59" s="66"/>
      <c r="J59" s="66"/>
      <c r="K59" s="66"/>
      <c r="L59" s="66"/>
      <c r="M59" s="66"/>
      <c r="N59" s="66"/>
      <c r="O59" s="66"/>
      <c r="P59" s="66"/>
    </row>
    <row r="60" spans="1:16" ht="15.75" x14ac:dyDescent="0.25">
      <c r="A60" s="67" t="s">
        <v>145</v>
      </c>
      <c r="B60" s="67"/>
      <c r="C60" s="67"/>
      <c r="D60" s="67"/>
      <c r="E60" s="67"/>
      <c r="F60" s="68">
        <f>SUM(F9:F59)</f>
        <v>4352189.3099999996</v>
      </c>
      <c r="G60" s="68">
        <v>0</v>
      </c>
      <c r="H60" s="69">
        <f t="shared" ref="H60" si="0">F60+G60</f>
        <v>4352189.3099999996</v>
      </c>
      <c r="I60" s="66"/>
      <c r="J60" s="66"/>
      <c r="K60" s="66"/>
      <c r="L60" s="66"/>
      <c r="M60" s="66"/>
      <c r="N60" s="66"/>
      <c r="O60" s="66"/>
      <c r="P60" s="66"/>
    </row>
    <row r="65" ht="12.75" customHeight="1" x14ac:dyDescent="0.25"/>
    <row r="66" ht="9.75" hidden="1" customHeight="1" x14ac:dyDescent="0.25"/>
    <row r="67" hidden="1" x14ac:dyDescent="0.25"/>
  </sheetData>
  <mergeCells count="27">
    <mergeCell ref="B45:B48"/>
    <mergeCell ref="B50:B51"/>
    <mergeCell ref="B52:B57"/>
    <mergeCell ref="A59:E59"/>
    <mergeCell ref="A60:E60"/>
    <mergeCell ref="O6:O7"/>
    <mergeCell ref="P6:P7"/>
    <mergeCell ref="B8:E8"/>
    <mergeCell ref="B9:B37"/>
    <mergeCell ref="B38:B39"/>
    <mergeCell ref="B40:B44"/>
    <mergeCell ref="G6:G7"/>
    <mergeCell ref="H6:H7"/>
    <mergeCell ref="I6:I7"/>
    <mergeCell ref="J6:L6"/>
    <mergeCell ref="M6:M7"/>
    <mergeCell ref="N6:N7"/>
    <mergeCell ref="B1:P1"/>
    <mergeCell ref="B3:C3"/>
    <mergeCell ref="E3:I3"/>
    <mergeCell ref="B4:C4"/>
    <mergeCell ref="E4:I4"/>
    <mergeCell ref="B6:B7"/>
    <mergeCell ref="C6:C7"/>
    <mergeCell ref="D6:D7"/>
    <mergeCell ref="E6:E7"/>
    <mergeCell ref="F6:F7"/>
  </mergeCells>
  <dataValidations count="6">
    <dataValidation type="list" allowBlank="1" showInputMessage="1" showErrorMessage="1" sqref="H9 H29:H57" xr:uid="{C8E9FFC9-BEA8-439C-B870-AB3749C8ACB7}">
      <formula1>"Existente a ser renovado,Existente não renovável,Novo"</formula1>
    </dataValidation>
    <dataValidation type="list" allowBlank="1" showInputMessage="1" showErrorMessage="1" sqref="G32:G39" xr:uid="{99BB6FA1-E9E2-446F-9CC9-541CC347EE3D}">
      <formula1>"Baixo,Médio,Alto"</formula1>
    </dataValidation>
    <dataValidation type="list" allowBlank="1" showErrorMessage="1" sqref="N9" xr:uid="{1B7AA52E-6DB3-446B-880C-1FD6409E28A5}">
      <formula1>"Rosângela Vetoraze,Cristiane Santos e Marcelo Mazon,Rosângela Vetoraze,Marcelo Mazon,Cristiane Santos"</formula1>
    </dataValidation>
    <dataValidation type="list" allowBlank="1" showInputMessage="1" showErrorMessage="1" sqref="N52:N57 N30:N39 N47" xr:uid="{594FCCF3-5DA6-4AFA-9524-8C917A971939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52:N57 N30:N39 N47" xr:uid="{ABAD9E41-3235-4A7C-9059-62F28E6DD748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0:H28 G9:G31" xr:uid="{48EBC37F-3FBC-49BC-B29A-65927C398806}">
      <formula1>"Compra,Contratação de Serviço,Renovação Contratual"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Paula Rudeck Silva Brunelli</cp:lastModifiedBy>
  <dcterms:created xsi:type="dcterms:W3CDTF">2025-10-15T17:53:58Z</dcterms:created>
  <dcterms:modified xsi:type="dcterms:W3CDTF">2025-10-15T18:07:33Z</dcterms:modified>
</cp:coreProperties>
</file>